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2" documentId="8_{EC55A733-E163-49A5-AAD9-8D3554001C40}" xr6:coauthVersionLast="47" xr6:coauthVersionMax="47" xr10:uidLastSave="{4EC92091-5BFA-4F1C-B75A-6E90FA45AEAB}"/>
  <bookViews>
    <workbookView xWindow="38280" yWindow="-120" windowWidth="38640" windowHeight="21240" xr2:uid="{00000000-000D-0000-FFFF-FFFF00000000}"/>
  </bookViews>
  <sheets>
    <sheet name="Cenová struktura" sheetId="9" r:id="rId1"/>
    <sheet name="01_HW ED" sheetId="8" r:id="rId2"/>
    <sheet name="Analýza měřících bodů" sheetId="6" state="hidden" r:id="rId3"/>
  </sheets>
  <definedNames>
    <definedName name="_xlnm._FilterDatabase" localSheetId="1" hidden="1">'01_HW ED'!$A$6:$G$242</definedName>
  </definedNames>
  <calcPr calcId="191028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9" l="1"/>
  <c r="H243" i="8"/>
  <c r="F5" i="9"/>
  <c r="F18" i="9"/>
  <c r="F17" i="9"/>
  <c r="F16" i="9"/>
  <c r="F15" i="9"/>
  <c r="F14" i="9"/>
  <c r="F13" i="9"/>
  <c r="F8" i="9"/>
  <c r="F7" i="9"/>
  <c r="H252" i="8"/>
  <c r="I251" i="8"/>
  <c r="H251" i="8"/>
  <c r="I250" i="8"/>
  <c r="H250" i="8"/>
  <c r="I249" i="8"/>
  <c r="H249" i="8"/>
  <c r="I248" i="8"/>
  <c r="H248" i="8"/>
  <c r="F243" i="8"/>
  <c r="I243" i="8"/>
  <c r="F4" i="9" l="1"/>
  <c r="F9" i="9" s="1"/>
  <c r="F12" i="9"/>
  <c r="F19" i="9" s="1"/>
  <c r="I252" i="8"/>
  <c r="F21" i="9" l="1"/>
  <c r="J252" i="8"/>
</calcChain>
</file>

<file path=xl/sharedStrings.xml><?xml version="1.0" encoding="utf-8"?>
<sst xmlns="http://schemas.openxmlformats.org/spreadsheetml/2006/main" count="1316" uniqueCount="301">
  <si>
    <t>Index</t>
  </si>
  <si>
    <t>Položka</t>
  </si>
  <si>
    <t>Název jednotky</t>
  </si>
  <si>
    <t>Počet jednotek</t>
  </si>
  <si>
    <t>Cena za jednotku v Kč bez DPH</t>
  </si>
  <si>
    <t>Cena za uvedený počet jednotek v Kč bez DPH</t>
  </si>
  <si>
    <t>1.</t>
  </si>
  <si>
    <t>kus</t>
  </si>
  <si>
    <t>2.</t>
  </si>
  <si>
    <t>3.</t>
  </si>
  <si>
    <t>Služby podpory a údržby HW a SW Energetický dispečink na dobu 5 let</t>
  </si>
  <si>
    <t xml:space="preserve"> 3.1</t>
  </si>
  <si>
    <t>Standardní činnosti (P03)</t>
  </si>
  <si>
    <t>rok</t>
  </si>
  <si>
    <t xml:space="preserve"> 3.2</t>
  </si>
  <si>
    <t>Řešení Incidentů (P05)</t>
  </si>
  <si>
    <t>CENA CELKEM – PEVNÉ PLNĚNÍ</t>
  </si>
  <si>
    <t>Počet jednotek za 5 let *</t>
  </si>
  <si>
    <t>4.</t>
  </si>
  <si>
    <t>Rozvoj HW a SW Energetický dispečink - Řešení požadavků (V01)</t>
  </si>
  <si>
    <t>**</t>
  </si>
  <si>
    <t xml:space="preserve"> 4.1</t>
  </si>
  <si>
    <t xml:space="preserve">Projektový manažer  </t>
  </si>
  <si>
    <t>člověkohodina</t>
  </si>
  <si>
    <t xml:space="preserve"> 4.2</t>
  </si>
  <si>
    <t>Vývojář</t>
  </si>
  <si>
    <t xml:space="preserve"> 4.3</t>
  </si>
  <si>
    <t>IT Analytik</t>
  </si>
  <si>
    <t xml:space="preserve"> 4.4</t>
  </si>
  <si>
    <t>Technik HW</t>
  </si>
  <si>
    <t xml:space="preserve"> 4.5</t>
  </si>
  <si>
    <t xml:space="preserve">Školitel  </t>
  </si>
  <si>
    <t xml:space="preserve"> 4.6</t>
  </si>
  <si>
    <t xml:space="preserve">Specialista servisní podpory  </t>
  </si>
  <si>
    <t>CENA CELKEM – RÁMCOVÉ PLNĚNÍ</t>
  </si>
  <si>
    <t>CELKOVÁ NABÍDKOVÁ CENA</t>
  </si>
  <si>
    <t>Dodavatel vyplňuje pouze žlutá a zelená pole. Dodavatel nesmí zasahovat do nastavených vzorců ani doplňovat další položky do tabulky.</t>
  </si>
  <si>
    <t>*</t>
  </si>
  <si>
    <t>Jedná se o modelový koš - předpokládaný počet jednotek pro účely stanovení nabídkové ceny. Zadavatel (objednatel) není rozsahem vázán.</t>
  </si>
  <si>
    <t>Počet jednotek u služby rozvoje je zcela orientační,resp. nemusí dojít vůbec k jejich čerpání anebo naopak může být čerpáno i více jednotek, bež je uvedeno.</t>
  </si>
  <si>
    <t>***</t>
  </si>
  <si>
    <t>Cena položky 1. se automaticky doplní po vyplnění detailu na záložce 01_HW ED</t>
  </si>
  <si>
    <t>Dodávka a implementace HW Energetický dispečink -detailkní struktura</t>
  </si>
  <si>
    <t>Autor:</t>
  </si>
  <si>
    <t>Jan Schaffer</t>
  </si>
  <si>
    <t>Datum:</t>
  </si>
  <si>
    <t>Verze:</t>
  </si>
  <si>
    <t>3.00</t>
  </si>
  <si>
    <t xml:space="preserve">Poznámka: </t>
  </si>
  <si>
    <t xml:space="preserve"> Jedná se o detail cen poppisovaných v cenové struktuře v bodě 1. a to pro každou lokalitu</t>
  </si>
  <si>
    <t>id.</t>
  </si>
  <si>
    <t>Typ energie</t>
  </si>
  <si>
    <t>Typ spotř./výr.</t>
  </si>
  <si>
    <t>Lokalita</t>
  </si>
  <si>
    <t>Typ měření</t>
  </si>
  <si>
    <t>Poptávka měření (ks)</t>
  </si>
  <si>
    <t>Note</t>
  </si>
  <si>
    <r>
      <t xml:space="preserve">Kompletní měř. Řetězec
</t>
    </r>
    <r>
      <rPr>
        <b/>
        <sz val="11"/>
        <color rgb="FFFF0000"/>
        <rFont val="Calibri"/>
        <family val="2"/>
        <charset val="238"/>
        <scheme val="minor"/>
      </rPr>
      <t>Jednotková Cena v Kč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8"/>
        <color rgb="FF0070C0"/>
        <rFont val="Calibri"/>
        <family val="2"/>
        <charset val="238"/>
        <scheme val="minor"/>
      </rPr>
      <t>(dle cenové struktury pol. 1.1.1, 1.1.2, 1.1.3)</t>
    </r>
  </si>
  <si>
    <r>
      <t xml:space="preserve">Komunikace-Napojení na IT infrastrukturu
</t>
    </r>
    <r>
      <rPr>
        <b/>
        <sz val="11"/>
        <color rgb="FFFF0000"/>
        <rFont val="Calibri"/>
        <family val="2"/>
        <charset val="238"/>
        <scheme val="minor"/>
      </rPr>
      <t xml:space="preserve">
Jednotková Cena v Kč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8"/>
        <color rgb="FF0070C0"/>
        <rFont val="Calibri"/>
        <family val="2"/>
        <charset val="238"/>
        <scheme val="minor"/>
      </rPr>
      <t>(dle cenové struktury pol. 1.1.3)</t>
    </r>
  </si>
  <si>
    <t>El. Energie</t>
  </si>
  <si>
    <t>Fakturační</t>
  </si>
  <si>
    <t>Třemošná</t>
  </si>
  <si>
    <t>Komunikace</t>
  </si>
  <si>
    <t>Umístěno v objektu 071 - (Komunikace s elektroměrem + analogové měření)</t>
  </si>
  <si>
    <t>Nevid</t>
  </si>
  <si>
    <t>Umístěno na vnějším pilířku  - (Komunikace s elektroměrem + analogové měření)</t>
  </si>
  <si>
    <t>Hájek</t>
  </si>
  <si>
    <t>Umístěno na plášti budovy 291  - (Komunikace s elektroměrem + analogové měření)</t>
  </si>
  <si>
    <t>Hněvice</t>
  </si>
  <si>
    <t>Umístěno v objektu 258 - primární měření  - (Komunikace s elektroměrem + analogové měření)</t>
  </si>
  <si>
    <t>Umístěno v objektu 252 - sekundární měření  - (Komunikace s elektroměrem + analogové měření)</t>
  </si>
  <si>
    <t>Bělčice</t>
  </si>
  <si>
    <t>Umístěno v objektu 240  - (Komunikace s elektroměrem + analogové měření)</t>
  </si>
  <si>
    <t>Včelná</t>
  </si>
  <si>
    <t>Umístěno na plášti budovy 240  - (Komunikace s elektroměrem + analogové měření)</t>
  </si>
  <si>
    <t>Cerekvice</t>
  </si>
  <si>
    <t>Umístěno v objektu 028  - (Komunikace s elektroměrem + analogové měření)</t>
  </si>
  <si>
    <t>Nepoužito-elektroměr demontován -umístěno v objektu 029</t>
  </si>
  <si>
    <t>Nové Město</t>
  </si>
  <si>
    <t>Umístěno v objektu 070  - (Komunikace s elektroměrem + analogové měření)</t>
  </si>
  <si>
    <t>Umístěno v objektu 270  - (Komunikace s elektroměrem + analogové měření)</t>
  </si>
  <si>
    <t>Smyslov</t>
  </si>
  <si>
    <t>Mstětice</t>
  </si>
  <si>
    <t>Umístěno v objektu 240  - (Komunikace s elektroměrem + analogové měření); T1 a T2</t>
  </si>
  <si>
    <t>Litvínov</t>
  </si>
  <si>
    <t>Umístěno v objektu 071 dva přívody 6kV, fakturační elektroměr nedostupný  - (Komunikace s elektroměrem + analogové měření)</t>
  </si>
  <si>
    <t>Šlapanov</t>
  </si>
  <si>
    <t>Umístěno v objektu 072 - Přívod 1  - (Komunikace s elektroměrem + analogové měření)</t>
  </si>
  <si>
    <t>Umístěno v objektu 072 - Přívod 2  - (Komunikace s elektroměrem + analogové měření)</t>
  </si>
  <si>
    <t>Loukov</t>
  </si>
  <si>
    <t>Umístěno v objektu 241  - (Komunikace s elektroměrem + analogové měření)</t>
  </si>
  <si>
    <t>Plešovec</t>
  </si>
  <si>
    <t>Napájeno ze sloupové trafostanice  22/0,4kV do objektu 290  - (Komunikace s elektroměrem + analogové měření)</t>
  </si>
  <si>
    <t>Sedlnice</t>
  </si>
  <si>
    <t>Nemám informace k 22.9. 2024, nedaří se kontaktovat</t>
  </si>
  <si>
    <t>Střelice</t>
  </si>
  <si>
    <t>Umístěno v objektu 240   - (Komunikace s elektroměrem + analogové měření)</t>
  </si>
  <si>
    <t>Velká Bíteš</t>
  </si>
  <si>
    <t>Složitý vlastnický vztah - MERO nám přeúčtovává EE ze své rozvodny z rozvaděče R04 pole 3 a pole 11 (2x podružný elektroměr EMU30) // hlavní měření VN 6kV 2x Landys+Gyr MERO</t>
  </si>
  <si>
    <t>Potěhy</t>
  </si>
  <si>
    <t>Nutno projít složku</t>
  </si>
  <si>
    <t>Klobouky</t>
  </si>
  <si>
    <t xml:space="preserve">Čekám na data od 10.9. 24, 2x reminder / T101 </t>
  </si>
  <si>
    <t>Čekám na data od 10.9. 24, 2x reminder / T103</t>
  </si>
  <si>
    <t>Analogové+Kom. s měřidlem</t>
  </si>
  <si>
    <t>Čekám na data od 10.9. 24, 2x reminder // ZRUŠENO sklad je napájen z T101 a T103</t>
  </si>
  <si>
    <t>Spotř. technologie</t>
  </si>
  <si>
    <t>Analogové</t>
  </si>
  <si>
    <t>Čerpadlo produktovodu</t>
  </si>
  <si>
    <t>Stáčecí lávky  RM402 (2xčerpadlo Nafta+2xčerpadlo benzín+ podávací čerpadlo produktovodu 80A) /RM202/ (7x čerpadlo+1xHVO) vývod p.2 1000A  v rozvodně NN 071</t>
  </si>
  <si>
    <t>Stáčení BIO RM117 (Stáčení 1xMEŘO+1xLíh/Výdej na lávky 2xLíh) vývod p.14 1000A  v rozvodně NN 071</t>
  </si>
  <si>
    <t>Výdej lávky AC RM290 p.3 vývod do RM230  (4xlávky+2xMEŘO + podávací čerpadlo produktovodu) 
6. Stáčení cisterny z RM290  p.4 vývod do RM117  (6x čerpadel  stáčení hlavního produktu) 
7. Výdejní lávky AC RM202 (2x Čerpadlo 125A, 1x dohřev HVO 100A) napájeno z p. 10 315A v rozvodně 071</t>
  </si>
  <si>
    <t xml:space="preserve">Stáčení žel. cisterny z RM290  p.4 vývod do RM117  (6x čerpadel  stáčení hlavního produktu) </t>
  </si>
  <si>
    <t>Výdejní lávky AC RM202 (2x Čerpadlo 125A, 1x dohřev HVO 100A) napájeno z p. 10 315A v rozvodně 071</t>
  </si>
  <si>
    <t>Spotř. třetích stran</t>
  </si>
  <si>
    <t>Orlen napájen z rozvodny o. 290 p.6 50A (elektroměr existuje)</t>
  </si>
  <si>
    <t>ProExpo napájeno z rozvodny o. 290 p3 200A (elektroměr existuje)</t>
  </si>
  <si>
    <t>Kamenictví Chlupsa napájení z rozvaděče budovy 103  80A (elektroměr existuje)</t>
  </si>
  <si>
    <t>Area Metal napájení z rozvaděče budovy 103  80A (elektroměr existuje)</t>
  </si>
  <si>
    <t>Kamenictví Chlupsa v garáži G102 32A (elektroměr existuje) - měření je možno zanedbat?</t>
  </si>
  <si>
    <t>Rekuperace spotřeba el energie - Datová informace dostupná v rámci interní infrastruktury-&gt; Nutno prověřit u IT/dodavatele</t>
  </si>
  <si>
    <t>Výroba</t>
  </si>
  <si>
    <t>Plyn</t>
  </si>
  <si>
    <t>FVE produkce el. energie - Datová informace dostupná Solar edge-&gt; Modbus</t>
  </si>
  <si>
    <t>Čerpadlo produktovodu obj.292 vývod napájen z 291 p.5</t>
  </si>
  <si>
    <t>Výdejní lávky obj. 226 vývod napájen z 291 p.4</t>
  </si>
  <si>
    <t>Vlakové cisterny obj. 220 napájeno z 291 p.5</t>
  </si>
  <si>
    <t>Čerpací stanice měření přímo v objektu CS</t>
  </si>
  <si>
    <t xml:space="preserve">2x čerpadlo produktovodu obj.290 vývod p. 630 A 
</t>
  </si>
  <si>
    <t>2. Výdejní lávky pouze nafta obj. 221 npájeno z 290 vývod p.4 ?A
4. Podávací čerpadla k produktovodu obj. 221 z 290 vývod p.4 ?A
5. Vnitroskladová manipulace 221 z 290 vývod p.4 ?A
(míchání Bio složky v nádrži (1200m3-6000m3) pomocí čerpadel 
měřením v obj 290 sloučíme bod 2., 4. a 5. tím vzniknou 3 měřící místa</t>
  </si>
  <si>
    <t>3. Vlakové cisterny obj. 222 napájen z 290 vývod p.5 ?A (pouze na meřo a občas-1x3 měsíce)</t>
  </si>
  <si>
    <t>1x Čerpadla produktovodu čerpání do Nového Města (nepoužívá se) 200kW? -&gt;  p.7 obj. 028, RH290.2 (400A)</t>
  </si>
  <si>
    <t>Čerp.výd. lávka  222.1 -  vývod  -&gt;  p.5 (QF1) obj. 028, RH290.2 (360A)</t>
  </si>
  <si>
    <t>Čerp. z žel. Cisteren napájeno(benzín, nafta) 221 -  vývod  -&gt;  p.5 (QF2) obj. 028, RH290.2 (344A)</t>
  </si>
  <si>
    <t>Čerp. z žel. Cisteren napájeno(MEŘO)  - vývod -&gt;  p.5 (QF3) obj. 028, RH290.2 (400A)</t>
  </si>
  <si>
    <t>Čerp. interní manipulace(pohonné hmoty)   - vývod -&gt;  p.6 (QF1) obj. 028, RH290.2 (1000A)</t>
  </si>
  <si>
    <t>Výdejní lávky (pohonné hmoty+Líh+Meřo)   - vývod -&gt;  p.4 (QF1) obj. 028, RH290.3 (500A)</t>
  </si>
  <si>
    <t>Rekuperace  - vývod -&gt;  p.6 (QF3) obj. 028, RH290.3 (340A)</t>
  </si>
  <si>
    <t xml:space="preserve">1.  Věra Frantová - Bufet - doplnit foto jističe </t>
  </si>
  <si>
    <t xml:space="preserve">2. T-mobile - doplnit foto jističe </t>
  </si>
  <si>
    <t xml:space="preserve">3. Agromex - doplnit foto jističe </t>
  </si>
  <si>
    <t xml:space="preserve">4. Vantage tower - vysílač - doplnit foto jističe </t>
  </si>
  <si>
    <t>5. PH NET - vysílač - 10A, 1f</t>
  </si>
  <si>
    <t xml:space="preserve">6. Ohamon - zámečnické opravy - doplnit foto jističe  </t>
  </si>
  <si>
    <t>7. Čerpací stanice se nepřefakturovává</t>
  </si>
  <si>
    <t>Rekuperace bez el. generátorů</t>
  </si>
  <si>
    <t>MERO (odběr na hladině 6,3kV/ obj. 070  má dálkový odečet)</t>
  </si>
  <si>
    <t>PRE Nabíjecí staníce EV,možno realizovat i analogové měření v obj 70</t>
  </si>
  <si>
    <t>Čerpací stanice EO-možno měřit i v objektu 70, ( +CNG) možná vznikne další měření</t>
  </si>
  <si>
    <t>Rybáři připojeno do objektu 220 - 3x400V/16A (0.5MW/2023-&gt;možno zanedbat z hlediska spotřeby)</t>
  </si>
  <si>
    <t>CETIN telekomunikace připojeno z 222 - 3x400/40A analogové měřidlo (5.5MW/2023-&gt;možno zanedbat z hlediska spotřeby)</t>
  </si>
  <si>
    <t>1. Technologie dálkovodu 480kVA vývod rozvodna 222 (nap. 22kV z obj. 240)</t>
  </si>
  <si>
    <t>2. Skladová čerpadla 204kVA vývod p3. rozvodna 240</t>
  </si>
  <si>
    <t>3. Výdej z nádrží 279kVA vývod p3. rozvodna 240</t>
  </si>
  <si>
    <t>4. Železniční stáčení 187kVA+stáčení vlečka 30kVA vývod p4. rozvodna 240</t>
  </si>
  <si>
    <t>5. Strojovna biopaliv 134kW vývod p.6 rozvodna 220 -&gt; 240 p.4</t>
  </si>
  <si>
    <t>6. Výdejní lávky+homogenizace 56+41kVA vývod p4. rozvodna 240</t>
  </si>
  <si>
    <t>Rekuperace 54kVA vývod p.3 rozvodna 240 (výroba 2023- 12MW-&gt; zanedbatelné ke spotřebě)Datová informace dostupná v rámci interní infrastruktury-&gt; Nutno prověřit u IT/dodavatele</t>
  </si>
  <si>
    <t>Rekuperace Datová informace dostupná v rámci interní infrastruktury-&gt; Nutno prověřit u IT/dodavatele</t>
  </si>
  <si>
    <t>Čerpací stanice EO</t>
  </si>
  <si>
    <t>Napájeno z trafa T4, rozvodna 580, hlavní jistič OEZ  Bl1600SE320, napájí 224 (čerpadla 2x)  a 580</t>
  </si>
  <si>
    <t>Objekt 140, napájí RMS231 a RM621,</t>
  </si>
  <si>
    <t>Napájeno z trafa T3 - RM241 napájí RM522; RM522 napájí RM523 a RM506</t>
  </si>
  <si>
    <t>Objekt 292, RMS 223,hlavní jistič  ABB T5N 400</t>
  </si>
  <si>
    <t>Objekt 291, RMS 361,hlavní jistič  ABB T4N 250</t>
  </si>
  <si>
    <t>Výdejní lávky, objekt 191, hlavní jistič OEZ BA51 (125A)</t>
  </si>
  <si>
    <t>Rekuperace 54kVA Pouze odhad, Datová informace dostupná v rámci interní infrastruktury-&gt; Nutno prověřit u IT/dodavatele</t>
  </si>
  <si>
    <t>RT A6B 4x 400A Unipetrol stáčecí lávky</t>
  </si>
  <si>
    <t>RT A6B 2x 400A Unipetrol stáčecí lávky</t>
  </si>
  <si>
    <t>Čerpací stanice napájená z obj. 072 rozvodna XY? 6/0.4kV/25A?</t>
  </si>
  <si>
    <t>Hanušuvá RD 400V/25A napájená z rozvodna 234</t>
  </si>
  <si>
    <t>Kasárna/byt ČEPRO (obj. 540 vojenský útvar) 400V/630A napájeno z 234</t>
  </si>
  <si>
    <t xml:space="preserve"> 1.+2. 4x Čerpadlo produktovodu napájeno z obj 222 -&gt; vývod obj. 072  p T3/3 a pole T4/9  (Nová rozvodna bude mít 2 vývody) 1600A</t>
  </si>
  <si>
    <t>3.+4. Žel. cisterny  222 p5 (300A), Sklad čerp. 231 p4/233 p5 (300A/250A), Biosložka 232 p4/ 234 p6  (380A/290) -&gt; "250" vývod trafo T1/T2 (2x 6/0,4kV/1000kVA) obj 250 p.3/p.7 -1600A</t>
  </si>
  <si>
    <t>5.+6. Rekuperace p4/p? (315A), Žel. cisterny 220 p4/p? (315A), Líh+Meřo 247- mimo provoz, Žel. cist 225 p3/P? - mimo provoz (630A) -&gt; "246" vývod trafo T7/T8 (2x 6/0,4kV/1000kVA) obj 246 p.?/p.? -1600A</t>
  </si>
  <si>
    <t>7.+8. Stáčecí lávky 226 p4/p10 (800A), čerp skladu + biosložky 237 p3+p8/236 p3+p8/235p2+p9 (250A/630A/630A)-&gt;"244" vývod trafo T5/T6 (2x 6/0,4kV/1000kVA) obj 244 p.?/p.? -1600A</t>
  </si>
  <si>
    <t xml:space="preserve">3x čerpadlo produktovodu 6kV/300kVA z rozvodny obj 257 2xtrafo 22/6kV 1600kVA paralelní (jedno měření?) p K4/K6 TM72/TM74 300??A </t>
  </si>
  <si>
    <t>Podávací čerpadlo produktovodu+ další technologie 0,4kV obj 257  p 2, 4 TM71,73 1000A paralelní (jedno měření ?)</t>
  </si>
  <si>
    <t>4x čerpadlo stáčení cisteren vlaku nafta 222 400V/200kVA napáneno z obj. 251 p3 800A</t>
  </si>
  <si>
    <t xml:space="preserve">4x čerpadlo stáčení cisteren vlaku benzín 221 400V/200kVA napáneno z obj 251  p4 800A      </t>
  </si>
  <si>
    <t>Stáčecí lávky *194*, Adm. budova -&gt; celý obj 255B  p 1  1600A (Výstup z trafa 1000kVA 6/,4kV)</t>
  </si>
  <si>
    <t>NATO *240* zásoby + stáčecí lávka -&gt;  celý obj 255  p 1  1600A (Výstup z trafa 1000kVA 6/,4kV)</t>
  </si>
  <si>
    <t>Čerpadla pro vnitroskladovou dopravu + Rekuperace-&gt;  celý obj 225  RM500 p?  1600A (Výstup z trafa 1000kVA 6/,4kV)</t>
  </si>
  <si>
    <t>Čerpadla pro vnitroskladovou dopravu + Rekuperace-&gt;  celý obj 225  RM225 p?  1000A (Výstup z trafa 1000kVA 6/,4kV)</t>
  </si>
  <si>
    <t>Rekuperace bez el. generátorů Datová informace dostupná v rámci interní infrastruktury-&gt; Nutno prověřit u IT/dodavatele</t>
  </si>
  <si>
    <t>Vila možno měřit v obj. 255B p.4 63A (nebo na objektu)</t>
  </si>
  <si>
    <t>Čerpací stanice EU obj. 255B p.4 630A (nebo na objektu)</t>
  </si>
  <si>
    <t xml:space="preserve">Kralupol /VitoGas stáčení cisteren obj 256 p7 250A </t>
  </si>
  <si>
    <t>Kralupol Autodílna - Zázemí řidičů *119*  256/255B  (vzhledem k možnému napájení ze 2 stran a odebrané energii -měřit na objektu 119)</t>
  </si>
  <si>
    <t>X. Myčka  Kralupol 256/255B 16A (vzhledem k možnému napájení ze 2 stran a odebrané energii -neměřit)</t>
  </si>
  <si>
    <t>T Mobile vysílač obj. 056 na fasádě 32A</t>
  </si>
  <si>
    <t>Šťastná obj. 254 32A 9 (nebo na objektu)</t>
  </si>
  <si>
    <t xml:space="preserve">Prodejna potravin. Objekt 052 administrativní budova před areálem skladu, místnosti prodejny potravin, jistič + elektroměr umístěn na zdi, jistič 1x25A, elektroměr. Spotřeba za rok 2023 byla 3164 kW. </t>
  </si>
  <si>
    <t>Reg.stanice plynu distributora GasNet. Objekt 495, vyplocená regulační stanice plynu distributora, měření odběru, odečet fyzicky. Napojeno z objektu 241, RH 241-3, jistič 3x32A , elektroměr. Spotřeba za rok 2023 byla 762 kW.</t>
  </si>
  <si>
    <t xml:space="preserve">Čerpadla produktovodu -z Obj 260, RH 260-3 (1000A), vývod 581, pro objekty 581 a 580 koncové zařízení, elektrorozvodna NN pro objekty 581,580, koncové zařízení produktovodu obj.581, armaturní uzel 580, příjem produktovodem, výdej do produktovodu, rozváděč RH 260  </t>
  </si>
  <si>
    <t>Interní manipulace - Obj. 260, RH 260-3 (630A), vývod 235, pro objekty 235, 234, skladovací objekty PHM, elektrorozvodny 235, 234, výdej do ŽC, výdej do AC, provozní manipulace, rozváděč RH 242j.</t>
  </si>
  <si>
    <t>Výdejní lávky -  Obj. 242, RH 242-1 (1600A), vývod 273, pro objekt 273 elektrorozvodna NN pro objekt 233, skladovací objekt PHM, výdej do ŽC, výdej do AC, provozní manipulace, rozváděč RH 242 pole 3, jistič 3x400A</t>
  </si>
  <si>
    <t>MEŘO - Obj. 241, RH 241-2 (250A), vývod MEŘO, pro objekt 901, příjem biopaliv (FAME a ETANOL) z ŽC, výdej FAME do AC, provozní manipulace, rozváděč RH 241 pole 2, jistič 3x250A (R-MEŘO, pož.zeď).</t>
  </si>
  <si>
    <t>Žel. cisterny 1 - Obj. 241, RH 241-4, vývody 220.1, 220.2, paralelní vedení na objekt 220 čerpací stanice ŽC, el.rozvodna NN pro objekty 220, 360, 236, příjem PHM a biopaliv z ŽC, provozní manipulace, rozváděč RH 241 pole 4, jistič 2x3x630A (220.1, 220.2).</t>
  </si>
  <si>
    <t>Žel. cisterny 2 - Obj. 241, RH 241-4, vývody 220.1, 220.2, paralelní vedení na objekt 220 čerpací stanice ŽC, el.rozvodna NN pro objekty 220, 360, 236, příjem PHM a biopaliv z ŽC, provozní manipulace, rozváděč RH 241 pole 4, jistič 2x3x630A (220.1, 220.2).</t>
  </si>
  <si>
    <t>Čerpadla pro stáčení žel. Cisteren v obj. 240&gt;obj. 223/roz. 240 RH240.1  p.5 (1000A)</t>
  </si>
  <si>
    <t>Výdejní lávky (přidávají pouze aditiva, Biosložky jsou již v palivu)  obj. 240-&gt;obj. 190/roz. 240 RH240.1  p.6  (160A)</t>
  </si>
  <si>
    <t>Čerpadla výdejních lávek+vnitro transport   obj. 240-&gt;obj 222/roz. 240 RH240.1  p.4  (1200A)</t>
  </si>
  <si>
    <t>Čerpadlo produktovodu vývod RM211 (400/200A) napájeno z 240</t>
  </si>
  <si>
    <t>Výdelové lávky pro stáčení Nafty +FTB vývod RM230 (400/320A) napájeno z 240</t>
  </si>
  <si>
    <t>Přimíchávání bio složek nafta výdej  vývod RM620 (400/320A) napájeno z 240</t>
  </si>
  <si>
    <t>Stáčení cisteren  vývod RM220 (400/200A) napájeno z 240</t>
  </si>
  <si>
    <t>Výdejní lávky Benzín +FTB  vývod RM231 (400/200A) lávky pro stáčení napájeno z 240</t>
  </si>
  <si>
    <t>Napájeno z rozvodny 240
 - Wilig- napájení budova 100A- spotřeba výpočtem
-  TSG (metrologie-stojany) napájení budova (400V/250A)
-  Petrotrans doprava budova100B měříme na několika místech + dopočet (230V/16A/1f)</t>
  </si>
  <si>
    <t xml:space="preserve">Čerpací stanice EURO OIL - vývod RMxx (400/100A) z rozvodny 240 </t>
  </si>
  <si>
    <t>Wilig myčka cisteren- vývod RM113 (400A) z rozvodny 240</t>
  </si>
  <si>
    <t>Mero (Rozvodna Mero 6kV?)</t>
  </si>
  <si>
    <t>Čerpací stanivce z objektu 290, 400V/50A</t>
  </si>
  <si>
    <t>Vodaphone NN objekt 070, 400V/32A?</t>
  </si>
  <si>
    <t>ŘSD NN z objektu 290, 400V/25A (možno zanedbat)</t>
  </si>
  <si>
    <t>3x Produktovodní čerpadla 400V 3x 315kVA -&gt; napájeno z rozvodny 290 NN p.2, p.3 1000A</t>
  </si>
  <si>
    <t>2.a3. Stáčercí lávky (Benzín+Nafta) -&gt;  napájeno z rozvodny 220 NN p.3, p.4 (Xx 100-125A)</t>
  </si>
  <si>
    <t>4. a5. 4x podávací  čerpadlo produktovodu  napájeno z rozvodny 220 NN p.5, p.6 (Xx 100-125A)</t>
  </si>
  <si>
    <t>Mero připojeno na 6kV z rozvodny 290 p.8 a p.14 -&gt; existuje měření Mero</t>
  </si>
  <si>
    <t>MND  připojeno na 6kV rozvodny 241 p.1 a p.10-&gt; existuje měření ČEPRO</t>
  </si>
  <si>
    <t>EGD připojeno na 0.4kV rozvodny 290 p.? -&gt; existuje měření EGD (malá spotřeba pouze provoz rozvodny)</t>
  </si>
  <si>
    <t>Čerpací stanice připojeno na 0.4kV rozvodny 190 p.? -&gt; existuje měření 3x 64A</t>
  </si>
  <si>
    <t>Čerpadla produktovodu obj 222 a 580 napájeno z obj 240/RH240 p.3 ?? A MIMO PROVOZ</t>
  </si>
  <si>
    <t>Čerp. lávek obj 221 a 580 napájeno z obj 240/RH240 p.3 125 A</t>
  </si>
  <si>
    <t>Čerp. lávek+strojovna 230 obj 230, 701, 702, 361 z obj 240/RH240 p.4 630 A</t>
  </si>
  <si>
    <t>Železniční cisterny - stáčení obj 230, 701, 702, 361 z obj 240/RH240 p.4 630 A</t>
  </si>
  <si>
    <t>Mycí rampa WAP - obj 240/RH240 p.13 63 A</t>
  </si>
  <si>
    <t>Čerpací stanice EURO OIL</t>
  </si>
  <si>
    <t>Napojený na dálkovou měřící jednotku MidiElcor</t>
  </si>
  <si>
    <t>Analog bez dálového odečtu</t>
  </si>
  <si>
    <t>Napojený na dálkovou měřící jednotku ELGas - ELCOR - 2
redundantní měření</t>
  </si>
  <si>
    <t>Analogový bez dálkového přenosu</t>
  </si>
  <si>
    <t>plynoměr s dálkovým odečtem Elcor Maxi</t>
  </si>
  <si>
    <t>Napojený na dálkovou měřící jednotku ELGas - Mini elcor</t>
  </si>
  <si>
    <t>Napojený na dálkovou měřící jednotku ELGas - Midi elcor</t>
  </si>
  <si>
    <t>S dálkovým odečtem ELCOR lite</t>
  </si>
  <si>
    <t xml:space="preserve">Plynoměr s dálkovým odečtem Elcor Plus </t>
  </si>
  <si>
    <t>Napojený na dálkovou měřící jednotku ELGas - Midi elcor (typ měření hůřee čiiiitelný)</t>
  </si>
  <si>
    <t>Voda</t>
  </si>
  <si>
    <t>Jednotka vybavena dálkovým odečtem</t>
  </si>
  <si>
    <t>Analogový vodoměr v šachtě bez dálkového odečtu</t>
  </si>
  <si>
    <t>Analogový vodoměr bez možnostikomunikace a dálkového odečtu mimo areál skladu. Voda z vlastního vrtu</t>
  </si>
  <si>
    <t>Analogový vodoměr 2x měření Vlastní spotřeba,Požární voda, se zásobníkem 250m2</t>
  </si>
  <si>
    <t>Analogový vodoměr bez možnosti komunikace a dálkového odečtu. Voda z vodovodního řadu.</t>
  </si>
  <si>
    <t>Analogový vodoměr bez možnosti komunikace a dálkového odečtu. Voda z vrtu vodoměr v objektu 122.
Tomáš Langr 602 20 79 79- více informací o vodě (vodoměr dle foto neidentifikovatelný)</t>
  </si>
  <si>
    <t>Analogový vodoměr bez možnosti komunikace a dálkového odečtu.
1x měření Voda z vodovodního řadu Měření požární vody 
1x měření Voda z vodovodního řadu Měření užitková voda</t>
  </si>
  <si>
    <t>Fakturační měřidlo analogové, doplněno měřidlo s dálkovým přenosem pro místní užití Cyble sensor V2. V místě je nedostupná el energie apřipojení na PVC. Voda z vodovodního řadu.</t>
  </si>
  <si>
    <t>Doporučil bych vytvořit měřící bod, pokud je možné identifikovat místo Eliminace odečtů dalších 5 vodoměrů</t>
  </si>
  <si>
    <t>Analogový vodoměr bez možnostikomunikace a dálkového odečtu</t>
  </si>
  <si>
    <t>Digitální s možností připojení dálkového odečtu</t>
  </si>
  <si>
    <t>Analogový bez dálkového odečtu
budu kontaktovat paní Hudcovou</t>
  </si>
  <si>
    <t>Analogový bez dálkového odečtu
(budu kontaktovat paní Hudcovou-foto není k dispozici)</t>
  </si>
  <si>
    <t>Analogový bez dálkového odečtu
- měření užitkové vody
- Voda požární z vlastního vrtu+povrchová voda bez měření</t>
  </si>
  <si>
    <t>Analogový vodoměr bez možnostikomunikace a dálkového odečtuv objektu 120. Voda z vlastního vrtu</t>
  </si>
  <si>
    <t>Voda z vrtu(studny) v objektu 120 měření a čerpadlo v objektu 121</t>
  </si>
  <si>
    <t xml:space="preserve"> - Vodohospotářská společnost Maleč 
- šachta z měřidlem cca 1000 od hranice pozemku v silnici viz obr.
- spotřeba objektu 5m3</t>
  </si>
  <si>
    <t>Analogový bez dálkového odečtu
Voda vede z vrtu obj 121 do dudovy 070</t>
  </si>
  <si>
    <t xml:space="preserve"> - Kamenictví Chlupsav na budově 103 (analog)
</t>
  </si>
  <si>
    <t xml:space="preserve"> - Orlen na budově (analog)</t>
  </si>
  <si>
    <t xml:space="preserve"> - dle odběru můžeme uvažovat dvě nevýznamnější spotřeby
-  Kralupol</t>
  </si>
  <si>
    <t xml:space="preserve"> - dle odběru můžeme uvažovat dvě nevýznamnější spotřeby
- Kratochvíl</t>
  </si>
  <si>
    <t>1. Agromex - doplnit foto plynoměrru
spotřeba mimo areál</t>
  </si>
  <si>
    <t>Externího  odběratel plynu sklad Mstětice NEMÁ</t>
  </si>
  <si>
    <t xml:space="preserve">46% spotřeby je vázané na třetí stranu
1.Plynoměr Roda (před budovou) 100A - topení haly
2. Plynoměr (před budovou) pro plym kotelnu - budovu 100B 
 - TUV pro všechny nájemníky
-  Topení kanceláří pro všechny
-  Topení dílna TSG
3. Vlastní plynoměr  na budově 113
-  Wilig myčka cisteren budova 113 
</t>
  </si>
  <si>
    <t xml:space="preserve"> - Orlen v šachtě s fakturačním měřením - (analog)
(prověřit spotřebu možná zanedbat)</t>
  </si>
  <si>
    <t xml:space="preserve"> - Kamenictví Chlupsav budově 103 - (analog)
(prověřit spotřebu možná zanedbat)</t>
  </si>
  <si>
    <t>Analog čerpací stanice</t>
  </si>
  <si>
    <t xml:space="preserve"> - 51 fakturačních odběrů analogové přístroje
</t>
  </si>
  <si>
    <t xml:space="preserve"> - 1x čerpací stanice</t>
  </si>
  <si>
    <t>Analog čerpací stanice viz foto</t>
  </si>
  <si>
    <t>1. 2x Premier steel trading (5.1% z 7,5%) (Užitková+Pitná)
2. 1x SŽDC Hněvčeves (pitná voda)
3. 1x Cerekvice obec (užitková) požární nádrž vodoměr z vrtu
4. 1x Agromex (pitná)
5. 1x Čerpací stanice - Dráhorádová Dagmar (pitná)
- analogové měření bez dálkového přenosu
Tomáš Langr 602 20 79 79- více informací o vodě</t>
  </si>
  <si>
    <t>Swietelsky - připojeno před před hlavní bránou (dle spotřeby)</t>
  </si>
  <si>
    <t xml:space="preserve"> - 1x čerpací stanice 
 - 4x odběratel vody; ČS/ Golf City / MaxArea / obec Mstětice
- analogové vodoměry;  osadit vodoměrem spotřebu skladu pokud je to možné nebo alternativa měřit největší 3 a zbytek zanedbat</t>
  </si>
  <si>
    <t>- 1x čerpací stanice na WC
Voda cse musí řešit s paní Hudcovou, napájí bytový dům/byty</t>
  </si>
  <si>
    <t xml:space="preserve"> - 8x rodin (cca 15lidí) možno osadit jedním dálkovým vodoměrem pro měření spotřeby
Voda cse musí řešit s paní Hudcovou, napájí bytový dům/byty</t>
  </si>
  <si>
    <t>1. Vlastní vodoměr pro budovu 100A a 100B
 - Wilig-
-  TSG 
-  Petrotrans
2. Čerpací stanice EURO OIL přívod z 240
3. Vlastní vodoměr
-  Wilig myčka cisteren 113 vlastní elektroměr</t>
  </si>
  <si>
    <t>- Čerpací stanice 
Analogový vodoměr bez dálkového odečtu</t>
  </si>
  <si>
    <t>- EGD - odbočka v objektu 70
Analogový vodoměr bez dálkového odečtu</t>
  </si>
  <si>
    <t>Parametry nutno zjistit, Datová informace dostupná v rámci interní infrastruktury-&gt; Nutno prověřit u IT/dodavatele</t>
  </si>
  <si>
    <t>FVE produkce el. energie - Datová informace dostupná Solar edge-&gt; Modbus, data o FVE zatím nejsou k dispozici</t>
  </si>
  <si>
    <t>Celková cena za položku</t>
  </si>
  <si>
    <t xml:space="preserve"> 1.</t>
  </si>
  <si>
    <t>Měření spotřeb a výrob</t>
  </si>
  <si>
    <t>Vyhodnocení</t>
  </si>
  <si>
    <t>Analogové měření</t>
  </si>
  <si>
    <t>Kompletní měř. Řetězec</t>
  </si>
  <si>
    <t>Napojení na IT infrastrukturu</t>
  </si>
  <si>
    <t>1.4.1</t>
  </si>
  <si>
    <t>Volitelné měření</t>
  </si>
  <si>
    <t>1.4.2</t>
  </si>
  <si>
    <t>1.4.3</t>
  </si>
  <si>
    <t>1.4.4</t>
  </si>
  <si>
    <t xml:space="preserve">Celková cena </t>
  </si>
  <si>
    <t>(Vše)</t>
  </si>
  <si>
    <t>Popisky řádků</t>
  </si>
  <si>
    <t xml:space="preserve"> Analogové-Nepřímé měření
Jednotková Cena v Kč
(dle cenové struktury pol. X.1.1)</t>
  </si>
  <si>
    <t xml:space="preserve"> Analogové-A/D měřící převodníky
Jednotková Cena v Kč
(dle cenové struktury pol. X.1.2)</t>
  </si>
  <si>
    <t xml:space="preserve"> Analogové-Napojení na IT infrastrukturu
Jednotková Cena v Kč
(dle cenové struktury pol. X.1.3)</t>
  </si>
  <si>
    <t>Celkový součet</t>
  </si>
  <si>
    <t>Dodávka HW Energetický dispečink a Práce k HW ED (Cena Díla) ***</t>
  </si>
  <si>
    <t>Dodávka  SW Energetický dispečink a Práce k SW ED (Cena Díla)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</si>
</sst>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rgb="FF0070C0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4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77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2C7E7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quotePrefix="1" applyFont="1" applyAlignment="1">
      <alignment horizontal="right" vertical="top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center" vertical="top" wrapText="1"/>
    </xf>
    <xf numFmtId="0" fontId="0" fillId="0" borderId="0" xfId="0" pivotButton="1" applyAlignment="1">
      <alignment horizontal="center" vertical="top" wrapText="1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" fontId="0" fillId="0" borderId="1" xfId="0" quotePrefix="1" applyNumberForma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4" fillId="0" borderId="7" xfId="0" applyFont="1" applyBorder="1" applyAlignment="1">
      <alignment horizontal="center" vertical="center"/>
    </xf>
    <xf numFmtId="0" fontId="12" fillId="0" borderId="0" xfId="0" applyFont="1"/>
    <xf numFmtId="0" fontId="0" fillId="0" borderId="1" xfId="0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12" fillId="0" borderId="5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4" fillId="5" borderId="19" xfId="0" applyFont="1" applyFill="1" applyBorder="1" applyAlignment="1">
      <alignment horizontal="left" vertical="center"/>
    </xf>
    <xf numFmtId="164" fontId="4" fillId="5" borderId="20" xfId="0" applyNumberFormat="1" applyFont="1" applyFill="1" applyBorder="1" applyAlignment="1">
      <alignment horizontal="center" vertical="center"/>
    </xf>
    <xf numFmtId="164" fontId="4" fillId="5" borderId="21" xfId="0" applyNumberFormat="1" applyFon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5" borderId="19" xfId="0" applyNumberForma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11" fillId="5" borderId="17" xfId="0" applyNumberFormat="1" applyFont="1" applyFill="1" applyBorder="1"/>
    <xf numFmtId="0" fontId="4" fillId="0" borderId="0" xfId="0" applyFont="1" applyAlignment="1">
      <alignment horizontal="left" vertical="center"/>
    </xf>
    <xf numFmtId="0" fontId="14" fillId="7" borderId="1" xfId="0" applyFont="1" applyFill="1" applyBorder="1" applyAlignment="1">
      <alignment horizontal="justify" vertical="center" wrapText="1"/>
    </xf>
    <xf numFmtId="0" fontId="14" fillId="7" borderId="1" xfId="0" applyFont="1" applyFill="1" applyBorder="1" applyAlignment="1">
      <alignment horizontal="center" vertical="center" wrapText="1"/>
    </xf>
    <xf numFmtId="2" fontId="14" fillId="7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3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8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justify" vertical="center" wrapText="1"/>
    </xf>
    <xf numFmtId="3" fontId="1" fillId="9" borderId="1" xfId="0" applyNumberFormat="1" applyFont="1" applyFill="1" applyBorder="1" applyAlignment="1">
      <alignment horizontal="center" vertical="center" wrapText="1"/>
    </xf>
    <xf numFmtId="3" fontId="1" fillId="8" borderId="25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justify" vertical="center" wrapText="1"/>
    </xf>
    <xf numFmtId="0" fontId="1" fillId="10" borderId="1" xfId="0" applyFont="1" applyFill="1" applyBorder="1" applyAlignment="1">
      <alignment vertical="center" wrapText="1"/>
    </xf>
    <xf numFmtId="0" fontId="15" fillId="10" borderId="10" xfId="0" applyFont="1" applyFill="1" applyBorder="1" applyAlignment="1">
      <alignment horizontal="center" vertical="center" wrapText="1"/>
    </xf>
    <xf numFmtId="3" fontId="15" fillId="10" borderId="10" xfId="0" applyNumberFormat="1" applyFont="1" applyFill="1" applyBorder="1" applyAlignment="1">
      <alignment horizontal="center" vertical="center" wrapText="1"/>
    </xf>
    <xf numFmtId="3" fontId="15" fillId="10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2" fontId="15" fillId="0" borderId="0" xfId="0" applyNumberFormat="1" applyFont="1"/>
    <xf numFmtId="0" fontId="15" fillId="6" borderId="10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3" fontId="1" fillId="6" borderId="10" xfId="0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1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5" fillId="0" borderId="1" xfId="0" applyNumberFormat="1" applyFont="1" applyBorder="1" applyAlignment="1">
      <alignment horizontal="center" vertical="center" wrapText="1"/>
    </xf>
    <xf numFmtId="0" fontId="1" fillId="10" borderId="10" xfId="0" applyFont="1" applyFill="1" applyBorder="1" applyAlignment="1">
      <alignment horizontal="center" vertical="center" wrapText="1"/>
    </xf>
    <xf numFmtId="3" fontId="1" fillId="10" borderId="1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0" fontId="1" fillId="11" borderId="10" xfId="0" applyFont="1" applyFill="1" applyBorder="1" applyAlignment="1">
      <alignment horizontal="center" vertical="center" wrapText="1"/>
    </xf>
    <xf numFmtId="3" fontId="1" fillId="11" borderId="10" xfId="0" applyNumberFormat="1" applyFont="1" applyFill="1" applyBorder="1" applyAlignment="1">
      <alignment horizontal="center" vertical="center" wrapText="1"/>
    </xf>
    <xf numFmtId="3" fontId="15" fillId="11" borderId="1" xfId="0" applyNumberFormat="1" applyFont="1" applyFill="1" applyBorder="1" applyAlignment="1">
      <alignment horizontal="center" vertical="center" wrapText="1"/>
    </xf>
    <xf numFmtId="49" fontId="16" fillId="0" borderId="0" xfId="0" applyNumberFormat="1" applyFont="1"/>
    <xf numFmtId="49" fontId="15" fillId="0" borderId="0" xfId="0" applyNumberFormat="1" applyFont="1" applyAlignment="1">
      <alignment horizontal="right" vertical="top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</cellXfs>
  <cellStyles count="1">
    <cellStyle name="Normální" xfId="0" builtinId="0"/>
  </cellStyles>
  <dxfs count="14">
    <dxf>
      <alignment horizontal="center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top" readingOrder="0"/>
    </dxf>
    <dxf>
      <alignment vertical="top" readingOrder="0"/>
    </dxf>
    <dxf>
      <alignment horizontal="center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top" readingOrder="0"/>
    </dxf>
    <dxf>
      <alignment vertical="top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607.864902314817" createdVersion="5" refreshedVersion="5" minRefreshableVersion="3" recordCount="236" xr:uid="{00000000-000A-0000-FFFF-FFFF26000000}">
  <cacheSource type="worksheet">
    <worksheetSource ref="A6:J242" sheet="01_HW ED"/>
  </cacheSource>
  <cacheFields count="10">
    <cacheField name="id." numFmtId="0">
      <sharedItems containsSemiMixedTypes="0" containsString="0" containsNumber="1" containsInteger="1" minValue="1" maxValue="218"/>
    </cacheField>
    <cacheField name="Typ energie" numFmtId="0">
      <sharedItems count="3">
        <s v="El. Energie"/>
        <s v="Plyn"/>
        <s v="Voda"/>
      </sharedItems>
    </cacheField>
    <cacheField name="Typ spotř./výr." numFmtId="0">
      <sharedItems count="4">
        <s v="Fakturační"/>
        <s v="Spotř. technologie"/>
        <s v="Spotř. třetích stran"/>
        <s v="Výroba"/>
      </sharedItems>
    </cacheField>
    <cacheField name="Lokalita" numFmtId="0">
      <sharedItems count="19">
        <s v="Bělčice"/>
        <s v="Cerekvice"/>
        <s v="Hájek"/>
        <s v="Hněvice"/>
        <s v="Klobouky"/>
        <s v="Litvínov"/>
        <s v="Loukov"/>
        <s v="Mstětice"/>
        <s v="Nevid"/>
        <s v="Nové Město"/>
        <s v="Plešovec"/>
        <s v="Potěhy"/>
        <s v="Sedlnice"/>
        <s v="Smyslov"/>
        <s v="Střelice"/>
        <s v="Šlapanov"/>
        <s v="Třemošná"/>
        <s v="Včelná"/>
        <s v="Velká Bíteš"/>
      </sharedItems>
    </cacheField>
    <cacheField name="Typ měření" numFmtId="0">
      <sharedItems count="3">
        <s v="Analogové+Kom. s měřidlem"/>
        <s v="Analogové"/>
        <s v="Komunikace"/>
      </sharedItems>
    </cacheField>
    <cacheField name="Počet měření (ks)" numFmtId="0">
      <sharedItems containsSemiMixedTypes="0" containsString="0" containsNumber="1" containsInteger="1" minValue="0" maxValue="1"/>
    </cacheField>
    <cacheField name="Analogové-Nepřímé měření_x000a__x000a_Jednotková Cena v Kč_x000a_(dle cenové struktury pol. X.1.1)" numFmtId="0">
      <sharedItems containsSemiMixedTypes="0" containsString="0" containsNumber="1" containsInteger="1" minValue="0" maxValue="10"/>
    </cacheField>
    <cacheField name="Analogové-A/D měřící převodníky_x000a__x000a_Jednotková Cena v Kč_x000a_(dle cenové struktury pol. X.1.2)" numFmtId="0">
      <sharedItems containsSemiMixedTypes="0" containsString="0" containsNumber="1" containsInteger="1" minValue="0" maxValue="0"/>
    </cacheField>
    <cacheField name="Analogové-Napojení na IT infrastrukturu_x000a_Jednotková Cena v Kč_x000a_(dle cenové struktury pol. X.1.3)" numFmtId="0">
      <sharedItems containsSemiMixedTypes="0" containsString="0" containsNumber="1" containsInteger="1" minValue="0" maxValue="0"/>
    </cacheField>
    <cacheField name="Komunikace-Napojení na IT infrastrukturu_x000a_Jednotková Cena v Kč_x000a_(dle cenové struktury pol. X.1.3)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6">
  <r>
    <n v="6"/>
    <x v="0"/>
    <x v="0"/>
    <x v="0"/>
    <x v="0"/>
    <n v="1"/>
    <n v="0"/>
    <n v="0"/>
    <n v="0"/>
    <n v="0"/>
  </r>
  <r>
    <n v="8"/>
    <x v="0"/>
    <x v="0"/>
    <x v="1"/>
    <x v="0"/>
    <n v="1"/>
    <n v="0"/>
    <n v="0"/>
    <n v="0"/>
    <n v="0"/>
  </r>
  <r>
    <n v="9"/>
    <x v="0"/>
    <x v="0"/>
    <x v="1"/>
    <x v="0"/>
    <n v="0"/>
    <n v="0"/>
    <n v="0"/>
    <n v="0"/>
    <n v="0"/>
  </r>
  <r>
    <n v="3"/>
    <x v="0"/>
    <x v="0"/>
    <x v="2"/>
    <x v="0"/>
    <n v="1"/>
    <n v="0"/>
    <n v="0"/>
    <n v="0"/>
    <n v="0"/>
  </r>
  <r>
    <n v="4"/>
    <x v="0"/>
    <x v="0"/>
    <x v="3"/>
    <x v="0"/>
    <n v="1"/>
    <n v="0"/>
    <n v="0"/>
    <n v="0"/>
    <n v="0"/>
  </r>
  <r>
    <n v="5"/>
    <x v="0"/>
    <x v="0"/>
    <x v="3"/>
    <x v="0"/>
    <n v="1"/>
    <n v="0"/>
    <n v="0"/>
    <n v="0"/>
    <n v="0"/>
  </r>
  <r>
    <n v="25"/>
    <x v="0"/>
    <x v="0"/>
    <x v="4"/>
    <x v="0"/>
    <n v="1"/>
    <n v="0"/>
    <n v="0"/>
    <n v="0"/>
    <n v="0"/>
  </r>
  <r>
    <n v="26"/>
    <x v="0"/>
    <x v="0"/>
    <x v="4"/>
    <x v="0"/>
    <n v="1"/>
    <n v="0"/>
    <n v="0"/>
    <n v="0"/>
    <n v="0"/>
  </r>
  <r>
    <n v="27"/>
    <x v="0"/>
    <x v="0"/>
    <x v="4"/>
    <x v="0"/>
    <n v="0"/>
    <n v="0"/>
    <n v="0"/>
    <n v="0"/>
    <n v="0"/>
  </r>
  <r>
    <n v="15"/>
    <x v="0"/>
    <x v="0"/>
    <x v="5"/>
    <x v="0"/>
    <n v="1"/>
    <n v="0"/>
    <n v="0"/>
    <n v="0"/>
    <n v="0"/>
  </r>
  <r>
    <n v="16"/>
    <x v="0"/>
    <x v="0"/>
    <x v="5"/>
    <x v="0"/>
    <n v="1"/>
    <n v="0"/>
    <n v="0"/>
    <n v="0"/>
    <n v="0"/>
  </r>
  <r>
    <n v="19"/>
    <x v="0"/>
    <x v="0"/>
    <x v="6"/>
    <x v="0"/>
    <n v="1"/>
    <n v="0"/>
    <n v="0"/>
    <n v="0"/>
    <n v="0"/>
  </r>
  <r>
    <n v="14"/>
    <x v="0"/>
    <x v="0"/>
    <x v="7"/>
    <x v="0"/>
    <n v="1"/>
    <n v="0"/>
    <n v="0"/>
    <n v="0"/>
    <n v="0"/>
  </r>
  <r>
    <n v="2"/>
    <x v="0"/>
    <x v="0"/>
    <x v="8"/>
    <x v="0"/>
    <n v="1"/>
    <n v="0"/>
    <n v="0"/>
    <n v="0"/>
    <n v="0"/>
  </r>
  <r>
    <n v="10"/>
    <x v="0"/>
    <x v="0"/>
    <x v="9"/>
    <x v="0"/>
    <n v="1"/>
    <n v="0"/>
    <n v="0"/>
    <n v="0"/>
    <n v="0"/>
  </r>
  <r>
    <n v="11"/>
    <x v="0"/>
    <x v="0"/>
    <x v="9"/>
    <x v="0"/>
    <n v="1"/>
    <n v="0"/>
    <n v="0"/>
    <n v="0"/>
    <n v="0"/>
  </r>
  <r>
    <n v="12"/>
    <x v="0"/>
    <x v="0"/>
    <x v="9"/>
    <x v="0"/>
    <n v="1"/>
    <n v="0"/>
    <n v="0"/>
    <n v="0"/>
    <n v="0"/>
  </r>
  <r>
    <n v="20"/>
    <x v="0"/>
    <x v="0"/>
    <x v="10"/>
    <x v="0"/>
    <n v="1"/>
    <n v="0"/>
    <n v="0"/>
    <n v="0"/>
    <n v="0"/>
  </r>
  <r>
    <n v="24"/>
    <x v="0"/>
    <x v="0"/>
    <x v="11"/>
    <x v="0"/>
    <n v="1"/>
    <n v="0"/>
    <n v="0"/>
    <n v="0"/>
    <n v="0"/>
  </r>
  <r>
    <n v="21"/>
    <x v="0"/>
    <x v="0"/>
    <x v="12"/>
    <x v="0"/>
    <n v="1"/>
    <n v="0"/>
    <n v="0"/>
    <n v="0"/>
    <n v="0"/>
  </r>
  <r>
    <n v="13"/>
    <x v="0"/>
    <x v="0"/>
    <x v="13"/>
    <x v="0"/>
    <n v="1"/>
    <n v="0"/>
    <n v="0"/>
    <n v="0"/>
    <n v="0"/>
  </r>
  <r>
    <n v="22"/>
    <x v="0"/>
    <x v="0"/>
    <x v="14"/>
    <x v="0"/>
    <n v="1"/>
    <n v="0"/>
    <n v="0"/>
    <n v="0"/>
    <n v="0"/>
  </r>
  <r>
    <n v="17"/>
    <x v="0"/>
    <x v="0"/>
    <x v="15"/>
    <x v="0"/>
    <n v="1"/>
    <n v="0"/>
    <n v="0"/>
    <n v="0"/>
    <n v="0"/>
  </r>
  <r>
    <n v="18"/>
    <x v="0"/>
    <x v="0"/>
    <x v="15"/>
    <x v="0"/>
    <n v="1"/>
    <n v="0"/>
    <n v="0"/>
    <n v="0"/>
    <n v="0"/>
  </r>
  <r>
    <n v="1"/>
    <x v="0"/>
    <x v="0"/>
    <x v="16"/>
    <x v="0"/>
    <n v="1"/>
    <n v="0"/>
    <n v="0"/>
    <n v="0"/>
    <n v="0"/>
  </r>
  <r>
    <n v="7"/>
    <x v="0"/>
    <x v="0"/>
    <x v="17"/>
    <x v="0"/>
    <n v="1"/>
    <n v="0"/>
    <n v="0"/>
    <n v="0"/>
    <n v="0"/>
  </r>
  <r>
    <n v="23"/>
    <x v="0"/>
    <x v="0"/>
    <x v="18"/>
    <x v="0"/>
    <n v="1"/>
    <n v="0"/>
    <n v="0"/>
    <n v="0"/>
    <n v="0"/>
  </r>
  <r>
    <n v="218"/>
    <x v="0"/>
    <x v="0"/>
    <x v="18"/>
    <x v="0"/>
    <n v="1"/>
    <n v="0"/>
    <n v="0"/>
    <n v="0"/>
    <n v="0"/>
  </r>
  <r>
    <n v="48"/>
    <x v="0"/>
    <x v="1"/>
    <x v="0"/>
    <x v="1"/>
    <n v="1"/>
    <n v="0"/>
    <n v="0"/>
    <n v="0"/>
    <n v="0"/>
  </r>
  <r>
    <n v="49"/>
    <x v="0"/>
    <x v="1"/>
    <x v="0"/>
    <x v="1"/>
    <n v="1"/>
    <n v="0"/>
    <n v="0"/>
    <n v="0"/>
    <n v="0"/>
  </r>
  <r>
    <n v="50"/>
    <x v="0"/>
    <x v="1"/>
    <x v="0"/>
    <x v="1"/>
    <n v="1"/>
    <n v="0"/>
    <n v="0"/>
    <n v="0"/>
    <n v="0"/>
  </r>
  <r>
    <n v="52"/>
    <x v="0"/>
    <x v="1"/>
    <x v="1"/>
    <x v="1"/>
    <n v="1"/>
    <n v="0"/>
    <n v="0"/>
    <n v="0"/>
    <n v="0"/>
  </r>
  <r>
    <n v="53"/>
    <x v="0"/>
    <x v="1"/>
    <x v="1"/>
    <x v="1"/>
    <n v="1"/>
    <n v="0"/>
    <n v="0"/>
    <n v="0"/>
    <n v="0"/>
  </r>
  <r>
    <n v="54"/>
    <x v="0"/>
    <x v="1"/>
    <x v="1"/>
    <x v="1"/>
    <n v="1"/>
    <n v="0"/>
    <n v="0"/>
    <n v="0"/>
    <n v="0"/>
  </r>
  <r>
    <n v="55"/>
    <x v="0"/>
    <x v="1"/>
    <x v="1"/>
    <x v="1"/>
    <n v="1"/>
    <n v="0"/>
    <n v="0"/>
    <n v="0"/>
    <n v="0"/>
  </r>
  <r>
    <n v="56"/>
    <x v="0"/>
    <x v="1"/>
    <x v="1"/>
    <x v="1"/>
    <n v="1"/>
    <n v="0"/>
    <n v="0"/>
    <n v="0"/>
    <n v="0"/>
  </r>
  <r>
    <n v="57"/>
    <x v="0"/>
    <x v="1"/>
    <x v="1"/>
    <x v="1"/>
    <n v="1"/>
    <n v="0"/>
    <n v="0"/>
    <n v="0"/>
    <n v="0"/>
  </r>
  <r>
    <n v="58"/>
    <x v="0"/>
    <x v="1"/>
    <x v="1"/>
    <x v="1"/>
    <n v="1"/>
    <n v="0"/>
    <n v="0"/>
    <n v="0"/>
    <n v="0"/>
  </r>
  <r>
    <n v="66"/>
    <x v="0"/>
    <x v="1"/>
    <x v="1"/>
    <x v="2"/>
    <n v="0"/>
    <n v="0"/>
    <n v="0"/>
    <n v="0"/>
    <n v="0"/>
  </r>
  <r>
    <n v="44"/>
    <x v="0"/>
    <x v="1"/>
    <x v="2"/>
    <x v="1"/>
    <n v="1"/>
    <n v="0"/>
    <n v="0"/>
    <n v="0"/>
    <n v="0"/>
  </r>
  <r>
    <n v="45"/>
    <x v="0"/>
    <x v="1"/>
    <x v="2"/>
    <x v="1"/>
    <n v="1"/>
    <n v="0"/>
    <n v="0"/>
    <n v="0"/>
    <n v="0"/>
  </r>
  <r>
    <n v="46"/>
    <x v="0"/>
    <x v="1"/>
    <x v="2"/>
    <x v="1"/>
    <n v="1"/>
    <n v="0"/>
    <n v="0"/>
    <n v="0"/>
    <n v="0"/>
  </r>
  <r>
    <n v="107"/>
    <x v="0"/>
    <x v="1"/>
    <x v="3"/>
    <x v="1"/>
    <n v="1"/>
    <n v="0"/>
    <n v="0"/>
    <n v="0"/>
    <n v="0"/>
  </r>
  <r>
    <n v="108"/>
    <x v="0"/>
    <x v="1"/>
    <x v="3"/>
    <x v="1"/>
    <n v="1"/>
    <n v="0"/>
    <n v="0"/>
    <n v="0"/>
    <n v="0"/>
  </r>
  <r>
    <n v="109"/>
    <x v="0"/>
    <x v="1"/>
    <x v="3"/>
    <x v="1"/>
    <n v="1"/>
    <n v="0"/>
    <n v="0"/>
    <n v="0"/>
    <n v="0"/>
  </r>
  <r>
    <n v="110"/>
    <x v="0"/>
    <x v="1"/>
    <x v="3"/>
    <x v="1"/>
    <n v="1"/>
    <n v="0"/>
    <n v="0"/>
    <n v="0"/>
    <n v="0"/>
  </r>
  <r>
    <n v="111"/>
    <x v="0"/>
    <x v="1"/>
    <x v="3"/>
    <x v="1"/>
    <n v="1"/>
    <n v="0"/>
    <n v="0"/>
    <n v="0"/>
    <n v="0"/>
  </r>
  <r>
    <n v="112"/>
    <x v="0"/>
    <x v="1"/>
    <x v="3"/>
    <x v="1"/>
    <n v="1"/>
    <n v="0"/>
    <n v="0"/>
    <n v="0"/>
    <n v="0"/>
  </r>
  <r>
    <n v="113"/>
    <x v="0"/>
    <x v="1"/>
    <x v="3"/>
    <x v="1"/>
    <n v="1"/>
    <n v="0"/>
    <n v="0"/>
    <n v="0"/>
    <n v="0"/>
  </r>
  <r>
    <n v="114"/>
    <x v="0"/>
    <x v="1"/>
    <x v="3"/>
    <x v="1"/>
    <n v="1"/>
    <n v="0"/>
    <n v="0"/>
    <n v="0"/>
    <n v="0"/>
  </r>
  <r>
    <n v="115"/>
    <x v="0"/>
    <x v="1"/>
    <x v="3"/>
    <x v="2"/>
    <n v="1"/>
    <n v="0"/>
    <n v="0"/>
    <n v="0"/>
    <n v="0"/>
  </r>
  <r>
    <n v="150"/>
    <x v="0"/>
    <x v="1"/>
    <x v="4"/>
    <x v="1"/>
    <n v="1"/>
    <n v="0"/>
    <n v="0"/>
    <n v="0"/>
    <n v="0"/>
  </r>
  <r>
    <n v="151"/>
    <x v="0"/>
    <x v="1"/>
    <x v="4"/>
    <x v="1"/>
    <n v="1"/>
    <n v="0"/>
    <n v="0"/>
    <n v="0"/>
    <n v="0"/>
  </r>
  <r>
    <n v="152"/>
    <x v="0"/>
    <x v="1"/>
    <x v="4"/>
    <x v="1"/>
    <n v="1"/>
    <n v="0"/>
    <n v="0"/>
    <n v="0"/>
    <n v="0"/>
  </r>
  <r>
    <n v="153"/>
    <x v="0"/>
    <x v="1"/>
    <x v="4"/>
    <x v="1"/>
    <n v="1"/>
    <n v="0"/>
    <n v="0"/>
    <n v="0"/>
    <n v="0"/>
  </r>
  <r>
    <n v="154"/>
    <x v="0"/>
    <x v="1"/>
    <x v="4"/>
    <x v="1"/>
    <n v="1"/>
    <n v="0"/>
    <n v="0"/>
    <n v="0"/>
    <n v="0"/>
  </r>
  <r>
    <n v="127"/>
    <x v="0"/>
    <x v="1"/>
    <x v="6"/>
    <x v="1"/>
    <n v="1"/>
    <n v="0"/>
    <n v="0"/>
    <n v="0"/>
    <n v="0"/>
  </r>
  <r>
    <n v="128"/>
    <x v="0"/>
    <x v="1"/>
    <x v="6"/>
    <x v="1"/>
    <n v="1"/>
    <n v="0"/>
    <n v="0"/>
    <n v="0"/>
    <n v="0"/>
  </r>
  <r>
    <n v="129"/>
    <x v="0"/>
    <x v="1"/>
    <x v="6"/>
    <x v="1"/>
    <n v="1"/>
    <n v="0"/>
    <n v="0"/>
    <n v="0"/>
    <n v="0"/>
  </r>
  <r>
    <n v="130"/>
    <x v="0"/>
    <x v="1"/>
    <x v="6"/>
    <x v="1"/>
    <n v="1"/>
    <n v="0"/>
    <n v="0"/>
    <n v="0"/>
    <n v="0"/>
  </r>
  <r>
    <n v="131"/>
    <x v="0"/>
    <x v="1"/>
    <x v="6"/>
    <x v="1"/>
    <n v="1"/>
    <n v="0"/>
    <n v="0"/>
    <n v="0"/>
    <n v="0"/>
  </r>
  <r>
    <n v="132"/>
    <x v="0"/>
    <x v="1"/>
    <x v="6"/>
    <x v="1"/>
    <n v="1"/>
    <n v="0"/>
    <n v="0"/>
    <n v="0"/>
    <n v="0"/>
  </r>
  <r>
    <n v="133"/>
    <x v="0"/>
    <x v="1"/>
    <x v="6"/>
    <x v="2"/>
    <n v="1"/>
    <n v="0"/>
    <n v="0"/>
    <n v="0"/>
    <n v="0"/>
  </r>
  <r>
    <n v="84"/>
    <x v="0"/>
    <x v="1"/>
    <x v="7"/>
    <x v="1"/>
    <n v="1"/>
    <n v="0"/>
    <n v="0"/>
    <n v="0"/>
    <n v="0"/>
  </r>
  <r>
    <n v="85"/>
    <x v="0"/>
    <x v="1"/>
    <x v="7"/>
    <x v="1"/>
    <n v="1"/>
    <n v="0"/>
    <n v="0"/>
    <n v="0"/>
    <n v="0"/>
  </r>
  <r>
    <n v="86"/>
    <x v="0"/>
    <x v="1"/>
    <x v="7"/>
    <x v="1"/>
    <n v="1"/>
    <n v="0"/>
    <n v="0"/>
    <n v="0"/>
    <n v="0"/>
  </r>
  <r>
    <n v="87"/>
    <x v="0"/>
    <x v="1"/>
    <x v="7"/>
    <x v="1"/>
    <n v="1"/>
    <n v="0"/>
    <n v="0"/>
    <n v="0"/>
    <n v="0"/>
  </r>
  <r>
    <n v="88"/>
    <x v="0"/>
    <x v="1"/>
    <x v="7"/>
    <x v="1"/>
    <n v="1"/>
    <n v="0"/>
    <n v="0"/>
    <n v="0"/>
    <n v="0"/>
  </r>
  <r>
    <n v="89"/>
    <x v="0"/>
    <x v="1"/>
    <x v="7"/>
    <x v="1"/>
    <n v="1"/>
    <n v="0"/>
    <n v="0"/>
    <n v="0"/>
    <n v="0"/>
  </r>
  <r>
    <n v="90"/>
    <x v="0"/>
    <x v="1"/>
    <x v="7"/>
    <x v="2"/>
    <n v="1"/>
    <n v="0"/>
    <n v="0"/>
    <n v="0"/>
    <n v="0"/>
  </r>
  <r>
    <n v="135"/>
    <x v="0"/>
    <x v="1"/>
    <x v="12"/>
    <x v="1"/>
    <n v="1"/>
    <n v="0"/>
    <n v="0"/>
    <n v="0"/>
    <n v="0"/>
  </r>
  <r>
    <n v="136"/>
    <x v="0"/>
    <x v="1"/>
    <x v="12"/>
    <x v="1"/>
    <n v="1"/>
    <n v="0"/>
    <n v="0"/>
    <n v="0"/>
    <n v="0"/>
  </r>
  <r>
    <n v="137"/>
    <x v="0"/>
    <x v="1"/>
    <x v="12"/>
    <x v="1"/>
    <n v="1"/>
    <n v="0"/>
    <n v="0"/>
    <n v="0"/>
    <n v="0"/>
  </r>
  <r>
    <n v="73"/>
    <x v="0"/>
    <x v="1"/>
    <x v="13"/>
    <x v="1"/>
    <n v="1"/>
    <n v="0"/>
    <n v="0"/>
    <n v="0"/>
    <n v="0"/>
  </r>
  <r>
    <n v="74"/>
    <x v="0"/>
    <x v="1"/>
    <x v="13"/>
    <x v="1"/>
    <n v="1"/>
    <n v="0"/>
    <n v="0"/>
    <n v="0"/>
    <n v="0"/>
  </r>
  <r>
    <n v="75"/>
    <x v="0"/>
    <x v="1"/>
    <x v="13"/>
    <x v="1"/>
    <n v="1"/>
    <n v="0"/>
    <n v="0"/>
    <n v="0"/>
    <n v="0"/>
  </r>
  <r>
    <n v="76"/>
    <x v="0"/>
    <x v="1"/>
    <x v="13"/>
    <x v="1"/>
    <n v="1"/>
    <n v="0"/>
    <n v="0"/>
    <n v="0"/>
    <n v="0"/>
  </r>
  <r>
    <n v="77"/>
    <x v="0"/>
    <x v="1"/>
    <x v="13"/>
    <x v="1"/>
    <n v="1"/>
    <n v="0"/>
    <n v="0"/>
    <n v="0"/>
    <n v="0"/>
  </r>
  <r>
    <n v="78"/>
    <x v="0"/>
    <x v="1"/>
    <x v="13"/>
    <x v="1"/>
    <n v="1"/>
    <n v="0"/>
    <n v="0"/>
    <n v="0"/>
    <n v="0"/>
  </r>
  <r>
    <n v="79"/>
    <x v="0"/>
    <x v="1"/>
    <x v="13"/>
    <x v="2"/>
    <n v="1"/>
    <n v="0"/>
    <n v="0"/>
    <n v="0"/>
    <n v="0"/>
  </r>
  <r>
    <n v="138"/>
    <x v="0"/>
    <x v="1"/>
    <x v="14"/>
    <x v="1"/>
    <n v="1"/>
    <n v="0"/>
    <n v="0"/>
    <n v="0"/>
    <n v="0"/>
  </r>
  <r>
    <n v="139"/>
    <x v="0"/>
    <x v="1"/>
    <x v="14"/>
    <x v="1"/>
    <n v="1"/>
    <n v="0"/>
    <n v="0"/>
    <n v="0"/>
    <n v="0"/>
  </r>
  <r>
    <n v="140"/>
    <x v="0"/>
    <x v="1"/>
    <x v="14"/>
    <x v="1"/>
    <n v="1"/>
    <n v="0"/>
    <n v="0"/>
    <n v="0"/>
    <n v="0"/>
  </r>
  <r>
    <n v="141"/>
    <x v="0"/>
    <x v="1"/>
    <x v="14"/>
    <x v="1"/>
    <n v="1"/>
    <n v="0"/>
    <n v="0"/>
    <n v="0"/>
    <n v="0"/>
  </r>
  <r>
    <n v="142"/>
    <x v="0"/>
    <x v="1"/>
    <x v="14"/>
    <x v="1"/>
    <n v="1"/>
    <n v="0"/>
    <n v="0"/>
    <n v="0"/>
    <n v="0"/>
  </r>
  <r>
    <n v="99"/>
    <x v="0"/>
    <x v="1"/>
    <x v="15"/>
    <x v="1"/>
    <n v="1"/>
    <n v="0"/>
    <n v="0"/>
    <n v="0"/>
    <n v="0"/>
  </r>
  <r>
    <n v="100"/>
    <x v="0"/>
    <x v="1"/>
    <x v="15"/>
    <x v="1"/>
    <n v="1"/>
    <n v="0"/>
    <n v="0"/>
    <n v="0"/>
    <n v="0"/>
  </r>
  <r>
    <n v="101"/>
    <x v="0"/>
    <x v="1"/>
    <x v="15"/>
    <x v="1"/>
    <n v="1"/>
    <n v="0"/>
    <n v="0"/>
    <n v="0"/>
    <n v="0"/>
  </r>
  <r>
    <n v="102"/>
    <x v="0"/>
    <x v="1"/>
    <x v="15"/>
    <x v="1"/>
    <n v="1"/>
    <n v="0"/>
    <n v="0"/>
    <n v="0"/>
    <n v="0"/>
  </r>
  <r>
    <n v="103"/>
    <x v="0"/>
    <x v="1"/>
    <x v="15"/>
    <x v="1"/>
    <n v="1"/>
    <n v="0"/>
    <n v="0"/>
    <n v="0"/>
    <n v="0"/>
  </r>
  <r>
    <n v="104"/>
    <x v="0"/>
    <x v="1"/>
    <x v="15"/>
    <x v="1"/>
    <n v="1"/>
    <n v="0"/>
    <n v="0"/>
    <n v="0"/>
    <n v="0"/>
  </r>
  <r>
    <n v="105"/>
    <x v="0"/>
    <x v="1"/>
    <x v="15"/>
    <x v="1"/>
    <n v="1"/>
    <n v="0"/>
    <n v="0"/>
    <n v="0"/>
    <n v="0"/>
  </r>
  <r>
    <n v="106"/>
    <x v="0"/>
    <x v="1"/>
    <x v="15"/>
    <x v="1"/>
    <n v="1"/>
    <n v="0"/>
    <n v="0"/>
    <n v="0"/>
    <n v="0"/>
  </r>
  <r>
    <n v="28"/>
    <x v="0"/>
    <x v="1"/>
    <x v="16"/>
    <x v="1"/>
    <n v="1"/>
    <n v="0"/>
    <n v="0"/>
    <n v="0"/>
    <n v="0"/>
  </r>
  <r>
    <n v="29"/>
    <x v="0"/>
    <x v="1"/>
    <x v="16"/>
    <x v="1"/>
    <n v="1"/>
    <n v="0"/>
    <n v="0"/>
    <n v="0"/>
    <n v="0"/>
  </r>
  <r>
    <n v="30"/>
    <x v="0"/>
    <x v="1"/>
    <x v="16"/>
    <x v="1"/>
    <n v="1"/>
    <n v="0"/>
    <n v="0"/>
    <n v="0"/>
    <n v="0"/>
  </r>
  <r>
    <n v="31"/>
    <x v="0"/>
    <x v="1"/>
    <x v="16"/>
    <x v="1"/>
    <n v="1"/>
    <n v="0"/>
    <n v="0"/>
    <n v="0"/>
    <n v="0"/>
  </r>
  <r>
    <n v="32"/>
    <x v="0"/>
    <x v="1"/>
    <x v="16"/>
    <x v="1"/>
    <n v="1"/>
    <n v="0"/>
    <n v="0"/>
    <n v="0"/>
    <n v="0"/>
  </r>
  <r>
    <n v="33"/>
    <x v="0"/>
    <x v="1"/>
    <x v="16"/>
    <x v="1"/>
    <n v="1"/>
    <n v="0"/>
    <n v="0"/>
    <n v="0"/>
    <n v="0"/>
  </r>
  <r>
    <n v="34"/>
    <x v="0"/>
    <x v="1"/>
    <x v="16"/>
    <x v="1"/>
    <n v="1"/>
    <n v="0"/>
    <n v="0"/>
    <n v="0"/>
    <n v="0"/>
  </r>
  <r>
    <n v="40"/>
    <x v="0"/>
    <x v="1"/>
    <x v="16"/>
    <x v="2"/>
    <n v="1"/>
    <n v="0"/>
    <n v="0"/>
    <n v="0"/>
    <n v="0"/>
  </r>
  <r>
    <n v="159"/>
    <x v="0"/>
    <x v="1"/>
    <x v="17"/>
    <x v="1"/>
    <n v="1"/>
    <n v="0"/>
    <n v="0"/>
    <n v="0"/>
    <n v="0"/>
  </r>
  <r>
    <n v="160"/>
    <x v="0"/>
    <x v="1"/>
    <x v="17"/>
    <x v="1"/>
    <n v="1"/>
    <n v="0"/>
    <n v="0"/>
    <n v="0"/>
    <n v="0"/>
  </r>
  <r>
    <n v="161"/>
    <x v="0"/>
    <x v="1"/>
    <x v="17"/>
    <x v="1"/>
    <n v="1"/>
    <n v="0"/>
    <n v="0"/>
    <n v="0"/>
    <n v="0"/>
  </r>
  <r>
    <n v="162"/>
    <x v="0"/>
    <x v="1"/>
    <x v="17"/>
    <x v="1"/>
    <n v="1"/>
    <n v="0"/>
    <n v="0"/>
    <n v="0"/>
    <n v="0"/>
  </r>
  <r>
    <n v="163"/>
    <x v="0"/>
    <x v="1"/>
    <x v="17"/>
    <x v="1"/>
    <n v="1"/>
    <n v="0"/>
    <n v="0"/>
    <n v="0"/>
    <n v="0"/>
  </r>
  <r>
    <n v="212"/>
    <x v="0"/>
    <x v="1"/>
    <x v="17"/>
    <x v="2"/>
    <n v="1"/>
    <n v="0"/>
    <n v="0"/>
    <n v="0"/>
    <n v="0"/>
  </r>
  <r>
    <n v="51"/>
    <x v="0"/>
    <x v="2"/>
    <x v="0"/>
    <x v="1"/>
    <n v="1"/>
    <n v="0"/>
    <n v="0"/>
    <n v="0"/>
    <n v="0"/>
  </r>
  <r>
    <n v="59"/>
    <x v="0"/>
    <x v="2"/>
    <x v="1"/>
    <x v="1"/>
    <n v="1"/>
    <n v="0"/>
    <n v="0"/>
    <n v="0"/>
    <n v="0"/>
  </r>
  <r>
    <n v="60"/>
    <x v="0"/>
    <x v="2"/>
    <x v="1"/>
    <x v="1"/>
    <n v="1"/>
    <n v="0"/>
    <n v="0"/>
    <n v="0"/>
    <n v="0"/>
  </r>
  <r>
    <n v="61"/>
    <x v="0"/>
    <x v="2"/>
    <x v="1"/>
    <x v="1"/>
    <n v="1"/>
    <n v="0"/>
    <n v="0"/>
    <n v="0"/>
    <n v="0"/>
  </r>
  <r>
    <n v="62"/>
    <x v="0"/>
    <x v="2"/>
    <x v="1"/>
    <x v="1"/>
    <n v="1"/>
    <n v="0"/>
    <n v="0"/>
    <n v="0"/>
    <n v="0"/>
  </r>
  <r>
    <n v="63"/>
    <x v="0"/>
    <x v="2"/>
    <x v="1"/>
    <x v="1"/>
    <n v="1"/>
    <n v="0"/>
    <n v="0"/>
    <n v="0"/>
    <n v="0"/>
  </r>
  <r>
    <n v="64"/>
    <x v="0"/>
    <x v="2"/>
    <x v="1"/>
    <x v="1"/>
    <n v="1"/>
    <n v="0"/>
    <n v="0"/>
    <n v="0"/>
    <n v="0"/>
  </r>
  <r>
    <n v="65"/>
    <x v="0"/>
    <x v="2"/>
    <x v="1"/>
    <x v="1"/>
    <n v="1"/>
    <n v="0"/>
    <n v="0"/>
    <n v="0"/>
    <n v="0"/>
  </r>
  <r>
    <n v="47"/>
    <x v="0"/>
    <x v="2"/>
    <x v="2"/>
    <x v="1"/>
    <n v="1"/>
    <n v="0"/>
    <n v="0"/>
    <n v="0"/>
    <n v="0"/>
  </r>
  <r>
    <n v="118"/>
    <x v="0"/>
    <x v="2"/>
    <x v="3"/>
    <x v="1"/>
    <n v="1"/>
    <n v="0"/>
    <n v="0"/>
    <n v="0"/>
    <n v="0"/>
  </r>
  <r>
    <n v="119"/>
    <x v="0"/>
    <x v="2"/>
    <x v="3"/>
    <x v="1"/>
    <n v="1"/>
    <n v="0"/>
    <n v="0"/>
    <n v="0"/>
    <n v="0"/>
  </r>
  <r>
    <n v="120"/>
    <x v="0"/>
    <x v="2"/>
    <x v="3"/>
    <x v="1"/>
    <n v="1"/>
    <n v="0"/>
    <n v="0"/>
    <n v="0"/>
    <n v="0"/>
  </r>
  <r>
    <n v="121"/>
    <x v="0"/>
    <x v="2"/>
    <x v="3"/>
    <x v="1"/>
    <n v="1"/>
    <n v="0"/>
    <n v="0"/>
    <n v="0"/>
    <n v="0"/>
  </r>
  <r>
    <n v="122"/>
    <x v="0"/>
    <x v="2"/>
    <x v="3"/>
    <x v="1"/>
    <n v="0"/>
    <n v="0"/>
    <n v="0"/>
    <n v="0"/>
    <n v="0"/>
  </r>
  <r>
    <n v="123"/>
    <x v="0"/>
    <x v="2"/>
    <x v="3"/>
    <x v="1"/>
    <n v="1"/>
    <n v="0"/>
    <n v="0"/>
    <n v="0"/>
    <n v="0"/>
  </r>
  <r>
    <n v="124"/>
    <x v="0"/>
    <x v="2"/>
    <x v="3"/>
    <x v="1"/>
    <n v="1"/>
    <n v="0"/>
    <n v="0"/>
    <n v="0"/>
    <n v="0"/>
  </r>
  <r>
    <n v="155"/>
    <x v="0"/>
    <x v="2"/>
    <x v="4"/>
    <x v="2"/>
    <n v="1"/>
    <n v="0"/>
    <n v="0"/>
    <n v="0"/>
    <n v="0"/>
  </r>
  <r>
    <n v="156"/>
    <x v="0"/>
    <x v="2"/>
    <x v="4"/>
    <x v="2"/>
    <n v="1"/>
    <n v="0"/>
    <n v="0"/>
    <n v="0"/>
    <n v="0"/>
  </r>
  <r>
    <n v="157"/>
    <x v="0"/>
    <x v="2"/>
    <x v="4"/>
    <x v="1"/>
    <n v="1"/>
    <n v="0"/>
    <n v="0"/>
    <n v="0"/>
    <n v="0"/>
  </r>
  <r>
    <n v="158"/>
    <x v="0"/>
    <x v="2"/>
    <x v="4"/>
    <x v="1"/>
    <n v="1"/>
    <n v="0"/>
    <n v="0"/>
    <n v="0"/>
    <n v="0"/>
  </r>
  <r>
    <n v="94"/>
    <x v="0"/>
    <x v="2"/>
    <x v="5"/>
    <x v="1"/>
    <n v="1"/>
    <n v="0"/>
    <n v="0"/>
    <n v="0"/>
    <n v="0"/>
  </r>
  <r>
    <n v="95"/>
    <x v="0"/>
    <x v="2"/>
    <x v="5"/>
    <x v="1"/>
    <n v="1"/>
    <n v="0"/>
    <n v="0"/>
    <n v="0"/>
    <n v="0"/>
  </r>
  <r>
    <n v="125"/>
    <x v="0"/>
    <x v="2"/>
    <x v="6"/>
    <x v="1"/>
    <n v="1"/>
    <n v="0"/>
    <n v="0"/>
    <n v="0"/>
    <n v="0"/>
  </r>
  <r>
    <n v="126"/>
    <x v="0"/>
    <x v="2"/>
    <x v="6"/>
    <x v="1"/>
    <n v="1"/>
    <n v="0"/>
    <n v="0"/>
    <n v="0"/>
    <n v="0"/>
  </r>
  <r>
    <n v="83"/>
    <x v="0"/>
    <x v="2"/>
    <x v="7"/>
    <x v="1"/>
    <n v="1"/>
    <n v="0"/>
    <n v="0"/>
    <n v="0"/>
    <n v="0"/>
  </r>
  <r>
    <n v="68"/>
    <x v="0"/>
    <x v="2"/>
    <x v="9"/>
    <x v="2"/>
    <n v="1"/>
    <n v="0"/>
    <n v="0"/>
    <n v="0"/>
    <n v="0"/>
  </r>
  <r>
    <n v="69"/>
    <x v="0"/>
    <x v="2"/>
    <x v="9"/>
    <x v="1"/>
    <n v="1"/>
    <n v="0"/>
    <n v="0"/>
    <n v="0"/>
    <n v="0"/>
  </r>
  <r>
    <n v="70"/>
    <x v="0"/>
    <x v="2"/>
    <x v="9"/>
    <x v="1"/>
    <n v="1"/>
    <n v="0"/>
    <n v="0"/>
    <n v="0"/>
    <n v="0"/>
  </r>
  <r>
    <n v="71"/>
    <x v="0"/>
    <x v="2"/>
    <x v="13"/>
    <x v="1"/>
    <n v="1"/>
    <n v="0"/>
    <n v="0"/>
    <n v="0"/>
    <n v="0"/>
  </r>
  <r>
    <n v="72"/>
    <x v="0"/>
    <x v="2"/>
    <x v="13"/>
    <x v="1"/>
    <n v="1"/>
    <n v="0"/>
    <n v="0"/>
    <n v="0"/>
    <n v="0"/>
  </r>
  <r>
    <n v="143"/>
    <x v="0"/>
    <x v="2"/>
    <x v="14"/>
    <x v="1"/>
    <n v="1"/>
    <n v="0"/>
    <n v="0"/>
    <n v="0"/>
    <n v="0"/>
  </r>
  <r>
    <n v="144"/>
    <x v="0"/>
    <x v="2"/>
    <x v="14"/>
    <x v="1"/>
    <n v="1"/>
    <n v="0"/>
    <n v="0"/>
    <n v="0"/>
    <n v="0"/>
  </r>
  <r>
    <n v="145"/>
    <x v="0"/>
    <x v="2"/>
    <x v="14"/>
    <x v="1"/>
    <n v="1"/>
    <n v="0"/>
    <n v="0"/>
    <n v="0"/>
    <n v="0"/>
  </r>
  <r>
    <n v="96"/>
    <x v="0"/>
    <x v="2"/>
    <x v="15"/>
    <x v="1"/>
    <n v="1"/>
    <n v="0"/>
    <n v="0"/>
    <n v="0"/>
    <n v="0"/>
  </r>
  <r>
    <n v="97"/>
    <x v="0"/>
    <x v="2"/>
    <x v="15"/>
    <x v="1"/>
    <n v="1"/>
    <n v="0"/>
    <n v="0"/>
    <n v="0"/>
    <n v="0"/>
  </r>
  <r>
    <n v="98"/>
    <x v="0"/>
    <x v="2"/>
    <x v="15"/>
    <x v="1"/>
    <n v="1"/>
    <n v="0"/>
    <n v="0"/>
    <n v="0"/>
    <n v="0"/>
  </r>
  <r>
    <n v="35"/>
    <x v="0"/>
    <x v="2"/>
    <x v="16"/>
    <x v="1"/>
    <n v="1"/>
    <n v="0"/>
    <n v="0"/>
    <n v="0"/>
    <n v="0"/>
  </r>
  <r>
    <n v="36"/>
    <x v="0"/>
    <x v="2"/>
    <x v="16"/>
    <x v="1"/>
    <n v="1"/>
    <n v="0"/>
    <n v="0"/>
    <n v="0"/>
    <n v="0"/>
  </r>
  <r>
    <n v="37"/>
    <x v="0"/>
    <x v="2"/>
    <x v="16"/>
    <x v="1"/>
    <n v="1"/>
    <n v="0"/>
    <n v="0"/>
    <n v="0"/>
    <n v="0"/>
  </r>
  <r>
    <n v="38"/>
    <x v="0"/>
    <x v="2"/>
    <x v="16"/>
    <x v="1"/>
    <n v="1"/>
    <n v="0"/>
    <n v="0"/>
    <n v="0"/>
    <n v="0"/>
  </r>
  <r>
    <n v="39"/>
    <x v="0"/>
    <x v="2"/>
    <x v="16"/>
    <x v="1"/>
    <n v="1"/>
    <n v="0"/>
    <n v="0"/>
    <n v="0"/>
    <n v="0"/>
  </r>
  <r>
    <n v="164"/>
    <x v="0"/>
    <x v="2"/>
    <x v="17"/>
    <x v="1"/>
    <n v="1"/>
    <n v="0"/>
    <n v="0"/>
    <n v="0"/>
    <n v="0"/>
  </r>
  <r>
    <n v="146"/>
    <x v="0"/>
    <x v="2"/>
    <x v="18"/>
    <x v="2"/>
    <n v="1"/>
    <n v="0"/>
    <n v="0"/>
    <n v="0"/>
    <n v="0"/>
  </r>
  <r>
    <n v="147"/>
    <x v="0"/>
    <x v="2"/>
    <x v="18"/>
    <x v="1"/>
    <n v="1"/>
    <n v="0"/>
    <n v="0"/>
    <n v="0"/>
    <n v="0"/>
  </r>
  <r>
    <n v="148"/>
    <x v="0"/>
    <x v="2"/>
    <x v="18"/>
    <x v="1"/>
    <n v="1"/>
    <n v="0"/>
    <n v="0"/>
    <n v="0"/>
    <n v="0"/>
  </r>
  <r>
    <n v="149"/>
    <x v="0"/>
    <x v="2"/>
    <x v="18"/>
    <x v="1"/>
    <n v="1"/>
    <n v="0"/>
    <n v="0"/>
    <n v="0"/>
    <n v="0"/>
  </r>
  <r>
    <n v="211"/>
    <x v="0"/>
    <x v="3"/>
    <x v="1"/>
    <x v="2"/>
    <n v="1"/>
    <n v="0"/>
    <n v="0"/>
    <n v="0"/>
    <n v="0"/>
  </r>
  <r>
    <n v="117"/>
    <x v="0"/>
    <x v="3"/>
    <x v="3"/>
    <x v="2"/>
    <n v="1"/>
    <n v="0"/>
    <n v="0"/>
    <n v="0"/>
    <n v="0"/>
  </r>
  <r>
    <n v="216"/>
    <x v="0"/>
    <x v="3"/>
    <x v="5"/>
    <x v="2"/>
    <n v="1"/>
    <n v="0"/>
    <n v="0"/>
    <n v="0"/>
    <n v="0"/>
  </r>
  <r>
    <n v="91"/>
    <x v="0"/>
    <x v="3"/>
    <x v="7"/>
    <x v="2"/>
    <n v="1"/>
    <n v="0"/>
    <n v="0"/>
    <n v="0"/>
    <n v="0"/>
  </r>
  <r>
    <n v="93"/>
    <x v="0"/>
    <x v="3"/>
    <x v="7"/>
    <x v="2"/>
    <n v="1"/>
    <n v="0"/>
    <n v="0"/>
    <n v="0"/>
    <n v="0"/>
  </r>
  <r>
    <n v="217"/>
    <x v="0"/>
    <x v="3"/>
    <x v="10"/>
    <x v="2"/>
    <n v="1"/>
    <n v="0"/>
    <n v="0"/>
    <n v="0"/>
    <n v="0"/>
  </r>
  <r>
    <n v="80"/>
    <x v="0"/>
    <x v="3"/>
    <x v="13"/>
    <x v="2"/>
    <n v="1"/>
    <n v="0"/>
    <n v="0"/>
    <n v="0"/>
    <n v="0"/>
  </r>
  <r>
    <n v="82"/>
    <x v="0"/>
    <x v="3"/>
    <x v="13"/>
    <x v="2"/>
    <n v="1"/>
    <n v="0"/>
    <n v="0"/>
    <n v="0"/>
    <n v="0"/>
  </r>
  <r>
    <n v="41"/>
    <x v="0"/>
    <x v="3"/>
    <x v="16"/>
    <x v="2"/>
    <n v="1"/>
    <n v="0"/>
    <n v="0"/>
    <n v="0"/>
    <n v="0"/>
  </r>
  <r>
    <n v="43"/>
    <x v="0"/>
    <x v="3"/>
    <x v="16"/>
    <x v="2"/>
    <n v="1"/>
    <n v="0"/>
    <n v="0"/>
    <n v="0"/>
    <n v="0"/>
  </r>
  <r>
    <n v="213"/>
    <x v="0"/>
    <x v="3"/>
    <x v="17"/>
    <x v="2"/>
    <n v="1"/>
    <n v="0"/>
    <n v="0"/>
    <n v="0"/>
    <n v="0"/>
  </r>
  <r>
    <n v="215"/>
    <x v="0"/>
    <x v="3"/>
    <x v="17"/>
    <x v="2"/>
    <n v="1"/>
    <n v="0"/>
    <n v="0"/>
    <n v="0"/>
    <n v="0"/>
  </r>
  <r>
    <n v="170"/>
    <x v="1"/>
    <x v="0"/>
    <x v="1"/>
    <x v="2"/>
    <n v="1"/>
    <n v="0"/>
    <n v="0"/>
    <n v="0"/>
    <n v="0"/>
  </r>
  <r>
    <n v="166"/>
    <x v="1"/>
    <x v="0"/>
    <x v="2"/>
    <x v="1"/>
    <n v="1"/>
    <n v="0"/>
    <n v="0"/>
    <n v="0"/>
    <n v="0"/>
  </r>
  <r>
    <n v="167"/>
    <x v="1"/>
    <x v="0"/>
    <x v="3"/>
    <x v="2"/>
    <n v="1"/>
    <n v="0"/>
    <n v="0"/>
    <n v="0"/>
    <n v="0"/>
  </r>
  <r>
    <n v="168"/>
    <x v="1"/>
    <x v="0"/>
    <x v="3"/>
    <x v="2"/>
    <n v="1"/>
    <n v="0"/>
    <n v="0"/>
    <n v="0"/>
    <n v="0"/>
  </r>
  <r>
    <n v="174"/>
    <x v="1"/>
    <x v="0"/>
    <x v="6"/>
    <x v="2"/>
    <n v="1"/>
    <n v="0"/>
    <n v="0"/>
    <n v="0"/>
    <n v="0"/>
  </r>
  <r>
    <n v="172"/>
    <x v="1"/>
    <x v="0"/>
    <x v="7"/>
    <x v="2"/>
    <n v="1"/>
    <n v="0"/>
    <n v="0"/>
    <n v="0"/>
    <n v="0"/>
  </r>
  <r>
    <n v="175"/>
    <x v="1"/>
    <x v="0"/>
    <x v="12"/>
    <x v="2"/>
    <n v="1"/>
    <n v="0"/>
    <n v="0"/>
    <n v="0"/>
    <n v="0"/>
  </r>
  <r>
    <n v="171"/>
    <x v="1"/>
    <x v="0"/>
    <x v="13"/>
    <x v="2"/>
    <n v="1"/>
    <n v="0"/>
    <n v="0"/>
    <n v="0"/>
    <n v="0"/>
  </r>
  <r>
    <n v="176"/>
    <x v="1"/>
    <x v="0"/>
    <x v="14"/>
    <x v="2"/>
    <n v="1"/>
    <n v="0"/>
    <n v="0"/>
    <n v="0"/>
    <n v="0"/>
  </r>
  <r>
    <n v="173"/>
    <x v="1"/>
    <x v="0"/>
    <x v="15"/>
    <x v="2"/>
    <n v="1"/>
    <n v="0"/>
    <n v="0"/>
    <n v="0"/>
    <n v="0"/>
  </r>
  <r>
    <n v="165"/>
    <x v="1"/>
    <x v="0"/>
    <x v="16"/>
    <x v="2"/>
    <n v="1"/>
    <n v="0"/>
    <n v="0"/>
    <n v="0"/>
    <n v="0"/>
  </r>
  <r>
    <n v="169"/>
    <x v="1"/>
    <x v="0"/>
    <x v="17"/>
    <x v="1"/>
    <n v="1"/>
    <n v="0"/>
    <n v="0"/>
    <n v="0"/>
    <n v="0"/>
  </r>
  <r>
    <n v="67"/>
    <x v="1"/>
    <x v="1"/>
    <x v="1"/>
    <x v="2"/>
    <n v="1"/>
    <n v="0"/>
    <n v="0"/>
    <n v="0"/>
    <n v="0"/>
  </r>
  <r>
    <n v="116"/>
    <x v="1"/>
    <x v="1"/>
    <x v="3"/>
    <x v="2"/>
    <n v="1"/>
    <n v="0"/>
    <n v="0"/>
    <n v="0"/>
    <n v="0"/>
  </r>
  <r>
    <n v="134"/>
    <x v="1"/>
    <x v="1"/>
    <x v="6"/>
    <x v="2"/>
    <n v="1"/>
    <n v="0"/>
    <n v="0"/>
    <n v="0"/>
    <n v="0"/>
  </r>
  <r>
    <n v="92"/>
    <x v="1"/>
    <x v="1"/>
    <x v="7"/>
    <x v="2"/>
    <n v="1"/>
    <n v="0"/>
    <n v="0"/>
    <n v="0"/>
    <n v="0"/>
  </r>
  <r>
    <n v="81"/>
    <x v="1"/>
    <x v="1"/>
    <x v="13"/>
    <x v="2"/>
    <n v="1"/>
    <n v="0"/>
    <n v="0"/>
    <n v="0"/>
    <n v="0"/>
  </r>
  <r>
    <n v="42"/>
    <x v="1"/>
    <x v="1"/>
    <x v="16"/>
    <x v="2"/>
    <n v="1"/>
    <n v="0"/>
    <n v="0"/>
    <n v="0"/>
    <n v="0"/>
  </r>
  <r>
    <n v="214"/>
    <x v="1"/>
    <x v="1"/>
    <x v="17"/>
    <x v="2"/>
    <n v="1"/>
    <n v="0"/>
    <n v="0"/>
    <n v="0"/>
    <n v="0"/>
  </r>
  <r>
    <n v="197"/>
    <x v="1"/>
    <x v="2"/>
    <x v="1"/>
    <x v="1"/>
    <n v="1"/>
    <n v="0"/>
    <n v="0"/>
    <n v="0"/>
    <n v="0"/>
  </r>
  <r>
    <n v="196"/>
    <x v="1"/>
    <x v="2"/>
    <x v="3"/>
    <x v="1"/>
    <n v="1"/>
    <n v="0"/>
    <n v="0"/>
    <n v="0"/>
    <n v="0"/>
  </r>
  <r>
    <n v="198"/>
    <x v="1"/>
    <x v="2"/>
    <x v="7"/>
    <x v="1"/>
    <n v="0"/>
    <n v="0"/>
    <n v="0"/>
    <n v="0"/>
    <n v="0"/>
  </r>
  <r>
    <n v="196"/>
    <x v="1"/>
    <x v="2"/>
    <x v="3"/>
    <x v="1"/>
    <n v="1"/>
    <n v="0"/>
    <n v="0"/>
    <n v="0"/>
    <n v="0"/>
  </r>
  <r>
    <n v="199"/>
    <x v="1"/>
    <x v="2"/>
    <x v="14"/>
    <x v="1"/>
    <n v="1"/>
    <n v="0"/>
    <n v="0"/>
    <n v="0"/>
    <n v="0"/>
  </r>
  <r>
    <n v="199"/>
    <x v="1"/>
    <x v="2"/>
    <x v="14"/>
    <x v="1"/>
    <n v="1"/>
    <n v="0"/>
    <n v="0"/>
    <n v="0"/>
    <n v="0"/>
  </r>
  <r>
    <n v="199"/>
    <x v="1"/>
    <x v="2"/>
    <x v="14"/>
    <x v="1"/>
    <n v="1"/>
    <n v="0"/>
    <n v="0"/>
    <n v="0"/>
    <n v="0"/>
  </r>
  <r>
    <n v="195"/>
    <x v="1"/>
    <x v="2"/>
    <x v="16"/>
    <x v="1"/>
    <n v="1"/>
    <n v="0"/>
    <n v="0"/>
    <n v="0"/>
    <n v="0"/>
  </r>
  <r>
    <n v="180"/>
    <x v="2"/>
    <x v="0"/>
    <x v="0"/>
    <x v="1"/>
    <n v="1"/>
    <n v="0"/>
    <n v="0"/>
    <n v="0"/>
    <n v="0"/>
  </r>
  <r>
    <n v="182"/>
    <x v="2"/>
    <x v="0"/>
    <x v="1"/>
    <x v="1"/>
    <n v="1"/>
    <n v="0"/>
    <n v="0"/>
    <n v="0"/>
    <n v="0"/>
  </r>
  <r>
    <n v="178"/>
    <x v="2"/>
    <x v="0"/>
    <x v="2"/>
    <x v="1"/>
    <n v="1"/>
    <n v="0"/>
    <n v="0"/>
    <n v="0"/>
    <n v="0"/>
  </r>
  <r>
    <n v="179"/>
    <x v="2"/>
    <x v="0"/>
    <x v="3"/>
    <x v="1"/>
    <n v="1"/>
    <n v="0"/>
    <n v="0"/>
    <n v="0"/>
    <n v="0"/>
  </r>
  <r>
    <n v="194"/>
    <x v="2"/>
    <x v="0"/>
    <x v="4"/>
    <x v="1"/>
    <n v="1"/>
    <n v="0"/>
    <n v="0"/>
    <n v="0"/>
    <n v="0"/>
  </r>
  <r>
    <n v="186"/>
    <x v="2"/>
    <x v="0"/>
    <x v="5"/>
    <x v="1"/>
    <n v="1"/>
    <n v="0"/>
    <n v="0"/>
    <n v="0"/>
    <n v="0"/>
  </r>
  <r>
    <n v="188"/>
    <x v="2"/>
    <x v="0"/>
    <x v="6"/>
    <x v="1"/>
    <n v="1"/>
    <n v="0"/>
    <n v="0"/>
    <n v="0"/>
    <n v="0"/>
  </r>
  <r>
    <n v="185"/>
    <x v="2"/>
    <x v="0"/>
    <x v="7"/>
    <x v="1"/>
    <n v="1"/>
    <n v="0"/>
    <n v="0"/>
    <n v="0"/>
    <n v="0"/>
  </r>
  <r>
    <n v="183"/>
    <x v="2"/>
    <x v="0"/>
    <x v="9"/>
    <x v="1"/>
    <n v="1"/>
    <n v="0"/>
    <n v="0"/>
    <n v="0"/>
    <n v="0"/>
  </r>
  <r>
    <n v="189"/>
    <x v="2"/>
    <x v="0"/>
    <x v="10"/>
    <x v="1"/>
    <n v="1"/>
    <n v="0"/>
    <n v="0"/>
    <n v="0"/>
    <n v="0"/>
  </r>
  <r>
    <n v="193"/>
    <x v="2"/>
    <x v="0"/>
    <x v="11"/>
    <x v="1"/>
    <n v="1"/>
    <n v="0"/>
    <n v="0"/>
    <n v="0"/>
    <n v="0"/>
  </r>
  <r>
    <n v="190"/>
    <x v="2"/>
    <x v="0"/>
    <x v="12"/>
    <x v="1"/>
    <n v="1"/>
    <n v="0"/>
    <n v="0"/>
    <n v="0"/>
    <n v="0"/>
  </r>
  <r>
    <n v="184"/>
    <x v="2"/>
    <x v="0"/>
    <x v="13"/>
    <x v="1"/>
    <n v="1"/>
    <n v="0"/>
    <n v="0"/>
    <n v="0"/>
    <n v="0"/>
  </r>
  <r>
    <n v="191"/>
    <x v="2"/>
    <x v="0"/>
    <x v="14"/>
    <x v="1"/>
    <n v="1"/>
    <n v="0"/>
    <n v="0"/>
    <n v="0"/>
    <n v="0"/>
  </r>
  <r>
    <n v="187"/>
    <x v="2"/>
    <x v="0"/>
    <x v="15"/>
    <x v="1"/>
    <n v="1"/>
    <n v="0"/>
    <n v="0"/>
    <n v="0"/>
    <n v="0"/>
  </r>
  <r>
    <n v="177"/>
    <x v="2"/>
    <x v="0"/>
    <x v="16"/>
    <x v="2"/>
    <n v="1"/>
    <n v="0"/>
    <n v="0"/>
    <n v="0"/>
    <n v="0"/>
  </r>
  <r>
    <n v="181"/>
    <x v="2"/>
    <x v="0"/>
    <x v="17"/>
    <x v="1"/>
    <n v="1"/>
    <n v="0"/>
    <n v="0"/>
    <n v="0"/>
    <n v="0"/>
  </r>
  <r>
    <n v="192"/>
    <x v="2"/>
    <x v="0"/>
    <x v="18"/>
    <x v="1"/>
    <n v="1"/>
    <n v="0"/>
    <n v="0"/>
    <n v="0"/>
    <n v="0"/>
  </r>
  <r>
    <n v="203"/>
    <x v="2"/>
    <x v="2"/>
    <x v="0"/>
    <x v="1"/>
    <n v="1"/>
    <n v="0"/>
    <n v="0"/>
    <n v="0"/>
    <n v="0"/>
  </r>
  <r>
    <n v="195"/>
    <x v="1"/>
    <x v="2"/>
    <x v="16"/>
    <x v="1"/>
    <n v="1"/>
    <n v="0"/>
    <n v="0"/>
    <n v="0"/>
    <n v="0"/>
  </r>
  <r>
    <n v="205"/>
    <x v="2"/>
    <x v="2"/>
    <x v="1"/>
    <x v="1"/>
    <n v="1"/>
    <n v="0"/>
    <n v="0"/>
    <n v="0"/>
    <n v="0"/>
  </r>
  <r>
    <n v="201"/>
    <x v="2"/>
    <x v="2"/>
    <x v="2"/>
    <x v="1"/>
    <n v="1"/>
    <n v="0"/>
    <n v="0"/>
    <n v="0"/>
    <n v="0"/>
  </r>
  <r>
    <n v="205"/>
    <x v="2"/>
    <x v="2"/>
    <x v="1"/>
    <x v="1"/>
    <n v="1"/>
    <n v="0"/>
    <n v="0"/>
    <n v="0"/>
    <n v="0"/>
  </r>
  <r>
    <n v="205"/>
    <x v="2"/>
    <x v="2"/>
    <x v="1"/>
    <x v="1"/>
    <n v="1"/>
    <n v="0"/>
    <n v="0"/>
    <n v="0"/>
    <n v="0"/>
  </r>
  <r>
    <n v="205"/>
    <x v="2"/>
    <x v="2"/>
    <x v="1"/>
    <x v="1"/>
    <n v="1"/>
    <n v="0"/>
    <n v="0"/>
    <n v="0"/>
    <n v="0"/>
  </r>
  <r>
    <n v="205"/>
    <x v="2"/>
    <x v="2"/>
    <x v="1"/>
    <x v="1"/>
    <n v="1"/>
    <n v="0"/>
    <n v="0"/>
    <n v="0"/>
    <n v="0"/>
  </r>
  <r>
    <n v="205"/>
    <x v="2"/>
    <x v="2"/>
    <x v="1"/>
    <x v="1"/>
    <n v="1"/>
    <n v="0"/>
    <n v="0"/>
    <n v="0"/>
    <n v="0"/>
  </r>
  <r>
    <n v="202"/>
    <x v="2"/>
    <x v="2"/>
    <x v="3"/>
    <x v="1"/>
    <n v="1"/>
    <n v="0"/>
    <n v="0"/>
    <n v="0"/>
    <n v="0"/>
  </r>
  <r>
    <n v="202"/>
    <x v="2"/>
    <x v="2"/>
    <x v="3"/>
    <x v="1"/>
    <n v="1"/>
    <n v="0"/>
    <n v="0"/>
    <n v="0"/>
    <n v="0"/>
  </r>
  <r>
    <n v="210"/>
    <x v="2"/>
    <x v="2"/>
    <x v="4"/>
    <x v="1"/>
    <n v="1"/>
    <n v="0"/>
    <n v="0"/>
    <n v="0"/>
    <n v="0"/>
  </r>
  <r>
    <n v="210"/>
    <x v="2"/>
    <x v="2"/>
    <x v="4"/>
    <x v="1"/>
    <n v="1"/>
    <n v="0"/>
    <n v="0"/>
    <n v="0"/>
    <n v="0"/>
  </r>
  <r>
    <n v="208"/>
    <x v="2"/>
    <x v="2"/>
    <x v="6"/>
    <x v="1"/>
    <n v="1"/>
    <n v="0"/>
    <n v="0"/>
    <n v="0"/>
    <n v="0"/>
  </r>
  <r>
    <n v="208"/>
    <x v="2"/>
    <x v="2"/>
    <x v="6"/>
    <x v="1"/>
    <n v="1"/>
    <n v="0"/>
    <n v="0"/>
    <n v="0"/>
    <n v="0"/>
  </r>
  <r>
    <n v="207"/>
    <x v="2"/>
    <x v="2"/>
    <x v="7"/>
    <x v="1"/>
    <n v="1"/>
    <n v="0"/>
    <n v="0"/>
    <n v="0"/>
    <n v="0"/>
  </r>
  <r>
    <n v="206"/>
    <x v="2"/>
    <x v="2"/>
    <x v="13"/>
    <x v="1"/>
    <n v="1"/>
    <n v="0"/>
    <n v="0"/>
    <n v="0"/>
    <n v="0"/>
  </r>
  <r>
    <n v="207"/>
    <x v="2"/>
    <x v="2"/>
    <x v="7"/>
    <x v="1"/>
    <n v="1"/>
    <n v="0"/>
    <n v="0"/>
    <n v="0"/>
    <n v="0"/>
  </r>
  <r>
    <n v="207"/>
    <x v="2"/>
    <x v="2"/>
    <x v="7"/>
    <x v="1"/>
    <n v="1"/>
    <n v="0"/>
    <n v="0"/>
    <n v="0"/>
    <n v="0"/>
  </r>
  <r>
    <n v="207"/>
    <x v="2"/>
    <x v="2"/>
    <x v="7"/>
    <x v="1"/>
    <n v="1"/>
    <n v="0"/>
    <n v="0"/>
    <n v="0"/>
    <n v="0"/>
  </r>
  <r>
    <n v="209"/>
    <x v="2"/>
    <x v="2"/>
    <x v="14"/>
    <x v="1"/>
    <n v="1"/>
    <n v="0"/>
    <n v="0"/>
    <n v="0"/>
    <n v="0"/>
  </r>
  <r>
    <n v="209"/>
    <x v="2"/>
    <x v="2"/>
    <x v="14"/>
    <x v="1"/>
    <n v="1"/>
    <n v="0"/>
    <n v="0"/>
    <n v="0"/>
    <n v="0"/>
  </r>
  <r>
    <n v="209"/>
    <x v="2"/>
    <x v="2"/>
    <x v="14"/>
    <x v="1"/>
    <n v="1"/>
    <n v="0"/>
    <n v="0"/>
    <n v="0"/>
    <n v="0"/>
  </r>
  <r>
    <n v="200"/>
    <x v="2"/>
    <x v="2"/>
    <x v="16"/>
    <x v="1"/>
    <n v="1"/>
    <n v="0"/>
    <n v="0"/>
    <n v="0"/>
    <n v="0"/>
  </r>
  <r>
    <n v="200"/>
    <x v="2"/>
    <x v="2"/>
    <x v="16"/>
    <x v="1"/>
    <n v="1"/>
    <n v="10"/>
    <n v="0"/>
    <n v="0"/>
    <n v="0"/>
  </r>
  <r>
    <n v="204"/>
    <x v="2"/>
    <x v="2"/>
    <x v="17"/>
    <x v="1"/>
    <n v="1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Kontingenční tabulka 3" cacheId="2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>
  <location ref="B5:E25" firstHeaderRow="0" firstDataRow="1" firstDataCol="1" rowPageCount="3" colPageCount="1"/>
  <pivotFields count="10">
    <pivotField showAll="0"/>
    <pivotField axis="axisPage" showAll="0">
      <items count="4">
        <item x="0"/>
        <item x="1"/>
        <item x="2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  <pivotField axis="axisRow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Page" showAll="0">
      <items count="4">
        <item x="1"/>
        <item x="0"/>
        <item x="2"/>
        <item t="default"/>
      </items>
    </pivotField>
    <pivotField showAll="0"/>
    <pivotField dataField="1" showAll="0"/>
    <pivotField dataField="1" showAll="0"/>
    <pivotField dataField="1" showAll="0"/>
    <pivotField showAll="0"/>
  </pivotFields>
  <rowFields count="1">
    <field x="3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1" hier="-1"/>
    <pageField fld="2" item="0" hier="-1"/>
    <pageField fld="4" hier="-1"/>
  </pageFields>
  <dataFields count="3">
    <dataField name=" Analogové-Nepřímé měření_x000a__x000a_Jednotková Cena v Kč_x000a_(dle cenové struktury pol. X.1.1)" fld="6" baseField="0" baseItem="0"/>
    <dataField name=" Analogové-A/D měřící převodníky_x000a__x000a_Jednotková Cena v Kč_x000a_(dle cenové struktury pol. X.1.2)" fld="7" baseField="0" baseItem="0"/>
    <dataField name=" Analogové-Napojení na IT infrastrukturu_x000a_Jednotková Cena v Kč_x000a_(dle cenové struktury pol. X.1.3)" fld="8" baseField="0" baseItem="0"/>
  </dataFields>
  <formats count="7">
    <format dxfId="6">
      <pivotArea field="3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4">
      <pivotArea field="3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">
      <pivotArea field="3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Kontingenční tabulka 4" cacheId="2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>
  <location ref="B34:E39" firstHeaderRow="0" firstDataRow="1" firstDataCol="1" rowPageCount="3" colPageCount="1"/>
  <pivotFields count="10">
    <pivotField showAll="0"/>
    <pivotField axis="axisPage" showAll="0">
      <items count="4">
        <item x="0"/>
        <item x="1"/>
        <item x="2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axis="axisPage" showAl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t="default"/>
      </items>
    </pivotField>
    <pivotField axis="axisPage" showAll="0">
      <items count="4">
        <item x="1"/>
        <item x="0"/>
        <item x="2"/>
        <item t="default"/>
      </items>
    </pivotField>
    <pivotField showAll="0"/>
    <pivotField dataField="1" showAll="0"/>
    <pivotField dataField="1" showAll="0"/>
    <pivotField dataField="1" showAll="0"/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3">
    <pageField fld="1" hier="-1"/>
    <pageField fld="3" hier="-1"/>
    <pageField fld="4" hier="-1"/>
  </pageFields>
  <dataFields count="3">
    <dataField name=" Analogové-Nepřímé měření_x000a__x000a_Jednotková Cena v Kč_x000a_(dle cenové struktury pol. X.1.1)" fld="6" baseField="0" baseItem="0"/>
    <dataField name=" Analogové-A/D měřící převodníky_x000a__x000a_Jednotková Cena v Kč_x000a_(dle cenové struktury pol. X.1.2)" fld="7" baseField="0" baseItem="0"/>
    <dataField name=" Analogové-Napojení na IT infrastrukturu_x000a_Jednotková Cena v Kč_x000a_(dle cenové struktury pol. X.1.3)" fld="8" baseField="0" baseItem="0"/>
  </dataFields>
  <formats count="7">
    <format dxfId="13">
      <pivotArea field="3" type="button" dataOnly="0" labelOnly="1" outline="0" axis="axisPage" fieldPosition="1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">
      <pivotArea field="3" type="button" dataOnly="0" labelOnly="1" outline="0" axis="axisPage" fieldPosition="1"/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">
      <pivotArea field="3" type="button" dataOnly="0" labelOnly="1" outline="0" axis="axisPage" fieldPosition="1"/>
    </format>
    <format dxfId="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0489F-3ABD-4B73-B133-58E703478200}">
  <sheetPr>
    <pageSetUpPr fitToPage="1"/>
  </sheetPr>
  <dimension ref="A3:G27"/>
  <sheetViews>
    <sheetView tabSelected="1" zoomScale="90" zoomScaleNormal="90" workbookViewId="0">
      <selection activeCell="K22" sqref="K22"/>
    </sheetView>
  </sheetViews>
  <sheetFormatPr defaultColWidth="22.28515625" defaultRowHeight="15" x14ac:dyDescent="0.25"/>
  <cols>
    <col min="1" max="1" width="6.5703125" customWidth="1"/>
    <col min="2" max="2" width="46.140625" customWidth="1"/>
  </cols>
  <sheetData>
    <row r="3" spans="1:6" ht="38.25" x14ac:dyDescent="0.25">
      <c r="A3" s="69" t="s">
        <v>0</v>
      </c>
      <c r="B3" s="69" t="s">
        <v>1</v>
      </c>
      <c r="C3" s="69" t="s">
        <v>2</v>
      </c>
      <c r="D3" s="70" t="s">
        <v>3</v>
      </c>
      <c r="E3" s="71" t="s">
        <v>4</v>
      </c>
      <c r="F3" s="71" t="s">
        <v>5</v>
      </c>
    </row>
    <row r="4" spans="1:6" ht="30" customHeight="1" x14ac:dyDescent="0.25">
      <c r="A4" s="72" t="s">
        <v>6</v>
      </c>
      <c r="B4" s="72" t="s">
        <v>299</v>
      </c>
      <c r="C4" s="73" t="s">
        <v>7</v>
      </c>
      <c r="D4" s="74">
        <v>1</v>
      </c>
      <c r="E4" s="75">
        <f>'01_HW ED'!J252</f>
        <v>0</v>
      </c>
      <c r="F4" s="76">
        <f>D4*E4</f>
        <v>0</v>
      </c>
    </row>
    <row r="5" spans="1:6" ht="30" customHeight="1" x14ac:dyDescent="0.25">
      <c r="A5" s="72" t="s">
        <v>8</v>
      </c>
      <c r="B5" s="72" t="s">
        <v>300</v>
      </c>
      <c r="C5" s="73" t="s">
        <v>7</v>
      </c>
      <c r="D5" s="74">
        <v>1</v>
      </c>
      <c r="E5" s="75"/>
      <c r="F5" s="76">
        <f>D5*E5</f>
        <v>0</v>
      </c>
    </row>
    <row r="6" spans="1:6" ht="30" customHeight="1" x14ac:dyDescent="0.25">
      <c r="A6" s="72" t="s">
        <v>9</v>
      </c>
      <c r="B6" s="77" t="s">
        <v>10</v>
      </c>
      <c r="C6" s="73"/>
      <c r="D6" s="74"/>
      <c r="E6" s="78"/>
      <c r="F6" s="79"/>
    </row>
    <row r="7" spans="1:6" ht="30" customHeight="1" x14ac:dyDescent="0.25">
      <c r="A7" s="72" t="s">
        <v>11</v>
      </c>
      <c r="B7" s="80" t="s">
        <v>12</v>
      </c>
      <c r="C7" s="73" t="s">
        <v>13</v>
      </c>
      <c r="D7" s="74">
        <v>5</v>
      </c>
      <c r="E7" s="75"/>
      <c r="F7" s="76">
        <f t="shared" ref="F7:F8" si="0">E7*D7</f>
        <v>0</v>
      </c>
    </row>
    <row r="8" spans="1:6" ht="30" customHeight="1" x14ac:dyDescent="0.25">
      <c r="A8" s="72" t="s">
        <v>14</v>
      </c>
      <c r="B8" s="80" t="s">
        <v>15</v>
      </c>
      <c r="C8" s="73" t="s">
        <v>13</v>
      </c>
      <c r="D8" s="74">
        <v>5</v>
      </c>
      <c r="E8" s="75"/>
      <c r="F8" s="76">
        <f t="shared" si="0"/>
        <v>0</v>
      </c>
    </row>
    <row r="9" spans="1:6" x14ac:dyDescent="0.25">
      <c r="B9" s="81" t="s">
        <v>16</v>
      </c>
      <c r="C9" s="82"/>
      <c r="D9" s="82"/>
      <c r="E9" s="83"/>
      <c r="F9" s="84">
        <f>SUM(F4:F5,F7:F8)</f>
        <v>0</v>
      </c>
    </row>
    <row r="10" spans="1:6" x14ac:dyDescent="0.25">
      <c r="B10" s="85"/>
      <c r="C10" s="85"/>
      <c r="D10" s="85"/>
      <c r="E10" s="86"/>
      <c r="F10" s="86"/>
    </row>
    <row r="11" spans="1:6" ht="38.25" x14ac:dyDescent="0.25">
      <c r="A11" s="69" t="s">
        <v>0</v>
      </c>
      <c r="B11" s="69" t="s">
        <v>1</v>
      </c>
      <c r="C11" s="69" t="s">
        <v>2</v>
      </c>
      <c r="D11" s="70" t="s">
        <v>17</v>
      </c>
      <c r="E11" s="71" t="s">
        <v>4</v>
      </c>
      <c r="F11" s="71" t="s">
        <v>5</v>
      </c>
    </row>
    <row r="12" spans="1:6" ht="30" customHeight="1" x14ac:dyDescent="0.25">
      <c r="A12" s="72" t="s">
        <v>18</v>
      </c>
      <c r="B12" s="77" t="s">
        <v>19</v>
      </c>
      <c r="C12" s="87"/>
      <c r="D12" s="88" t="s">
        <v>20</v>
      </c>
      <c r="E12" s="89"/>
      <c r="F12" s="90">
        <f>SUM(F13:F18)</f>
        <v>0</v>
      </c>
    </row>
    <row r="13" spans="1:6" x14ac:dyDescent="0.25">
      <c r="A13" t="s">
        <v>21</v>
      </c>
      <c r="B13" s="91" t="s">
        <v>22</v>
      </c>
      <c r="C13" s="92" t="s">
        <v>23</v>
      </c>
      <c r="D13" s="93">
        <v>600</v>
      </c>
      <c r="E13" s="75"/>
      <c r="F13" s="94">
        <f>D13*E13</f>
        <v>0</v>
      </c>
    </row>
    <row r="14" spans="1:6" x14ac:dyDescent="0.25">
      <c r="A14" t="s">
        <v>24</v>
      </c>
      <c r="B14" s="91" t="s">
        <v>25</v>
      </c>
      <c r="C14" s="92" t="s">
        <v>23</v>
      </c>
      <c r="D14" s="93">
        <v>800</v>
      </c>
      <c r="E14" s="75"/>
      <c r="F14" s="94">
        <f>D14*E14</f>
        <v>0</v>
      </c>
    </row>
    <row r="15" spans="1:6" x14ac:dyDescent="0.25">
      <c r="A15" t="s">
        <v>26</v>
      </c>
      <c r="B15" s="91" t="s">
        <v>27</v>
      </c>
      <c r="C15" s="92" t="s">
        <v>23</v>
      </c>
      <c r="D15" s="93">
        <v>800</v>
      </c>
      <c r="E15" s="75"/>
      <c r="F15" s="94">
        <f t="shared" ref="F15:F18" si="1">D15*E15</f>
        <v>0</v>
      </c>
    </row>
    <row r="16" spans="1:6" x14ac:dyDescent="0.25">
      <c r="A16" t="s">
        <v>28</v>
      </c>
      <c r="B16" s="91" t="s">
        <v>29</v>
      </c>
      <c r="C16" s="92" t="s">
        <v>23</v>
      </c>
      <c r="D16" s="93">
        <v>550</v>
      </c>
      <c r="E16" s="75"/>
      <c r="F16" s="94">
        <f t="shared" si="1"/>
        <v>0</v>
      </c>
    </row>
    <row r="17" spans="1:7" x14ac:dyDescent="0.25">
      <c r="A17" t="s">
        <v>30</v>
      </c>
      <c r="B17" s="91" t="s">
        <v>31</v>
      </c>
      <c r="C17" s="92" t="s">
        <v>23</v>
      </c>
      <c r="D17" s="93">
        <v>100</v>
      </c>
      <c r="E17" s="75"/>
      <c r="F17" s="94">
        <f t="shared" si="1"/>
        <v>0</v>
      </c>
    </row>
    <row r="18" spans="1:7" x14ac:dyDescent="0.25">
      <c r="A18" t="s">
        <v>32</v>
      </c>
      <c r="B18" s="91" t="s">
        <v>33</v>
      </c>
      <c r="C18" s="92" t="s">
        <v>23</v>
      </c>
      <c r="D18" s="93">
        <v>650</v>
      </c>
      <c r="E18" s="75"/>
      <c r="F18" s="94">
        <f t="shared" si="1"/>
        <v>0</v>
      </c>
    </row>
    <row r="19" spans="1:7" x14ac:dyDescent="0.25">
      <c r="B19" s="81" t="s">
        <v>34</v>
      </c>
      <c r="C19" s="95"/>
      <c r="D19" s="95"/>
      <c r="E19" s="96"/>
      <c r="F19" s="84">
        <f>F12</f>
        <v>0</v>
      </c>
    </row>
    <row r="20" spans="1:7" x14ac:dyDescent="0.25">
      <c r="B20" s="97"/>
      <c r="C20" s="98"/>
      <c r="D20" s="98"/>
      <c r="E20" s="99"/>
      <c r="F20" s="100"/>
    </row>
    <row r="21" spans="1:7" x14ac:dyDescent="0.25">
      <c r="B21" s="101" t="s">
        <v>35</v>
      </c>
      <c r="C21" s="102"/>
      <c r="D21" s="102"/>
      <c r="E21" s="103"/>
      <c r="F21" s="104">
        <f>F9+F19</f>
        <v>0</v>
      </c>
    </row>
    <row r="24" spans="1:7" x14ac:dyDescent="0.25">
      <c r="B24" s="105" t="s">
        <v>36</v>
      </c>
      <c r="C24" s="85"/>
      <c r="D24" s="85"/>
      <c r="E24" s="85"/>
      <c r="F24" s="85"/>
      <c r="G24" s="85"/>
    </row>
    <row r="25" spans="1:7" x14ac:dyDescent="0.25">
      <c r="B25" s="106" t="s">
        <v>37</v>
      </c>
      <c r="C25" s="85" t="s">
        <v>38</v>
      </c>
      <c r="D25" s="85"/>
      <c r="E25" s="85"/>
      <c r="F25" s="85"/>
      <c r="G25" s="85"/>
    </row>
    <row r="26" spans="1:7" x14ac:dyDescent="0.25">
      <c r="B26" s="106" t="s">
        <v>20</v>
      </c>
      <c r="C26" s="85" t="s">
        <v>39</v>
      </c>
      <c r="D26" s="85"/>
      <c r="E26" s="85"/>
      <c r="F26" s="85"/>
      <c r="G26" s="85"/>
    </row>
    <row r="27" spans="1:7" x14ac:dyDescent="0.25">
      <c r="B27" s="1" t="s">
        <v>40</v>
      </c>
      <c r="C27" t="s">
        <v>41</v>
      </c>
    </row>
  </sheetData>
  <pageMargins left="0.7" right="0.7" top="0.78740157499999996" bottom="0.78740157499999996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E942D-352C-482D-A3C9-BA9BD0AA3737}">
  <dimension ref="A1:J259"/>
  <sheetViews>
    <sheetView workbookViewId="0">
      <pane ySplit="6" topLeftCell="A229" activePane="bottomLeft" state="frozen"/>
      <selection pane="bottomLeft" activeCell="J252" sqref="J252"/>
    </sheetView>
  </sheetViews>
  <sheetFormatPr defaultRowHeight="15" x14ac:dyDescent="0.25"/>
  <cols>
    <col min="2" max="6" width="16.7109375" customWidth="1"/>
    <col min="7" max="7" width="36.42578125" style="29" customWidth="1"/>
    <col min="8" max="9" width="30.7109375" customWidth="1"/>
    <col min="10" max="10" width="27.85546875" customWidth="1"/>
  </cols>
  <sheetData>
    <row r="1" spans="1:9" x14ac:dyDescent="0.25">
      <c r="B1" s="2" t="s">
        <v>42</v>
      </c>
    </row>
    <row r="2" spans="1:9" x14ac:dyDescent="0.25">
      <c r="B2" s="3" t="s">
        <v>43</v>
      </c>
      <c r="C2" s="4" t="s">
        <v>44</v>
      </c>
    </row>
    <row r="3" spans="1:9" x14ac:dyDescent="0.25">
      <c r="B3" s="3" t="s">
        <v>45</v>
      </c>
      <c r="C3" s="5">
        <v>45653</v>
      </c>
    </row>
    <row r="4" spans="1:9" x14ac:dyDescent="0.25">
      <c r="B4" s="3" t="s">
        <v>46</v>
      </c>
      <c r="C4" s="4" t="s">
        <v>47</v>
      </c>
    </row>
    <row r="5" spans="1:9" ht="34.5" customHeight="1" thickBot="1" x14ac:dyDescent="0.3">
      <c r="B5" s="7" t="s">
        <v>48</v>
      </c>
      <c r="C5" s="112" t="s">
        <v>49</v>
      </c>
      <c r="D5" s="112"/>
      <c r="E5" s="112"/>
    </row>
    <row r="6" spans="1:9" ht="76.5" customHeight="1" x14ac:dyDescent="0.25">
      <c r="A6" s="47" t="s">
        <v>50</v>
      </c>
      <c r="B6" s="48" t="s">
        <v>51</v>
      </c>
      <c r="C6" s="48" t="s">
        <v>52</v>
      </c>
      <c r="D6" s="48" t="s">
        <v>53</v>
      </c>
      <c r="E6" s="48" t="s">
        <v>54</v>
      </c>
      <c r="F6" s="48" t="s">
        <v>55</v>
      </c>
      <c r="G6" s="48" t="s">
        <v>56</v>
      </c>
      <c r="H6" s="49" t="s">
        <v>57</v>
      </c>
      <c r="I6" s="50" t="s">
        <v>58</v>
      </c>
    </row>
    <row r="7" spans="1:9" ht="20.100000000000001" customHeight="1" x14ac:dyDescent="0.25">
      <c r="A7" s="51">
        <v>1</v>
      </c>
      <c r="B7" s="30" t="s">
        <v>59</v>
      </c>
      <c r="C7" s="30" t="s">
        <v>60</v>
      </c>
      <c r="D7" s="30" t="s">
        <v>61</v>
      </c>
      <c r="E7" s="30" t="s">
        <v>62</v>
      </c>
      <c r="F7" s="13">
        <v>1</v>
      </c>
      <c r="G7" s="31" t="s">
        <v>63</v>
      </c>
      <c r="H7" s="15">
        <v>0</v>
      </c>
      <c r="I7" s="25">
        <v>0</v>
      </c>
    </row>
    <row r="8" spans="1:9" ht="20.100000000000001" customHeight="1" x14ac:dyDescent="0.25">
      <c r="A8" s="51">
        <v>2</v>
      </c>
      <c r="B8" s="30" t="s">
        <v>59</v>
      </c>
      <c r="C8" s="30" t="s">
        <v>60</v>
      </c>
      <c r="D8" s="30" t="s">
        <v>64</v>
      </c>
      <c r="E8" s="30" t="s">
        <v>62</v>
      </c>
      <c r="F8" s="13">
        <v>1</v>
      </c>
      <c r="G8" s="31" t="s">
        <v>65</v>
      </c>
      <c r="H8" s="15">
        <v>0</v>
      </c>
      <c r="I8" s="25">
        <v>0</v>
      </c>
    </row>
    <row r="9" spans="1:9" ht="20.100000000000001" customHeight="1" x14ac:dyDescent="0.25">
      <c r="A9" s="51">
        <v>3</v>
      </c>
      <c r="B9" s="30" t="s">
        <v>59</v>
      </c>
      <c r="C9" s="30" t="s">
        <v>60</v>
      </c>
      <c r="D9" s="32" t="s">
        <v>66</v>
      </c>
      <c r="E9" s="30" t="s">
        <v>62</v>
      </c>
      <c r="F9" s="13">
        <v>1</v>
      </c>
      <c r="G9" s="31" t="s">
        <v>67</v>
      </c>
      <c r="H9" s="15">
        <v>0</v>
      </c>
      <c r="I9" s="25">
        <v>0</v>
      </c>
    </row>
    <row r="10" spans="1:9" ht="20.100000000000001" customHeight="1" x14ac:dyDescent="0.25">
      <c r="A10" s="51">
        <v>4</v>
      </c>
      <c r="B10" s="30" t="s">
        <v>59</v>
      </c>
      <c r="C10" s="30" t="s">
        <v>60</v>
      </c>
      <c r="D10" s="32" t="s">
        <v>68</v>
      </c>
      <c r="E10" s="30" t="s">
        <v>62</v>
      </c>
      <c r="F10" s="13">
        <v>1</v>
      </c>
      <c r="G10" s="31" t="s">
        <v>69</v>
      </c>
      <c r="H10" s="15">
        <v>0</v>
      </c>
      <c r="I10" s="25">
        <v>0</v>
      </c>
    </row>
    <row r="11" spans="1:9" ht="20.100000000000001" customHeight="1" x14ac:dyDescent="0.25">
      <c r="A11" s="51">
        <v>5</v>
      </c>
      <c r="B11" s="30" t="s">
        <v>59</v>
      </c>
      <c r="C11" s="30" t="s">
        <v>60</v>
      </c>
      <c r="D11" s="32" t="s">
        <v>68</v>
      </c>
      <c r="E11" s="30" t="s">
        <v>62</v>
      </c>
      <c r="F11" s="13">
        <v>1</v>
      </c>
      <c r="G11" s="31" t="s">
        <v>70</v>
      </c>
      <c r="H11" s="15">
        <v>0</v>
      </c>
      <c r="I11" s="25">
        <v>0</v>
      </c>
    </row>
    <row r="12" spans="1:9" ht="20.100000000000001" customHeight="1" x14ac:dyDescent="0.25">
      <c r="A12" s="51">
        <v>6</v>
      </c>
      <c r="B12" s="30" t="s">
        <v>59</v>
      </c>
      <c r="C12" s="30" t="s">
        <v>60</v>
      </c>
      <c r="D12" s="32" t="s">
        <v>71</v>
      </c>
      <c r="E12" s="30" t="s">
        <v>62</v>
      </c>
      <c r="F12" s="13">
        <v>1</v>
      </c>
      <c r="G12" s="31" t="s">
        <v>72</v>
      </c>
      <c r="H12" s="15">
        <v>0</v>
      </c>
      <c r="I12" s="25">
        <v>0</v>
      </c>
    </row>
    <row r="13" spans="1:9" ht="20.100000000000001" customHeight="1" x14ac:dyDescent="0.25">
      <c r="A13" s="51">
        <v>7</v>
      </c>
      <c r="B13" s="30" t="s">
        <v>59</v>
      </c>
      <c r="C13" s="30" t="s">
        <v>60</v>
      </c>
      <c r="D13" s="32" t="s">
        <v>73</v>
      </c>
      <c r="E13" s="30" t="s">
        <v>62</v>
      </c>
      <c r="F13" s="13">
        <v>1</v>
      </c>
      <c r="G13" s="31" t="s">
        <v>74</v>
      </c>
      <c r="H13" s="15">
        <v>0</v>
      </c>
      <c r="I13" s="25">
        <v>0</v>
      </c>
    </row>
    <row r="14" spans="1:9" ht="20.100000000000001" customHeight="1" x14ac:dyDescent="0.25">
      <c r="A14" s="51">
        <v>8</v>
      </c>
      <c r="B14" s="30" t="s">
        <v>59</v>
      </c>
      <c r="C14" s="30" t="s">
        <v>60</v>
      </c>
      <c r="D14" s="32" t="s">
        <v>75</v>
      </c>
      <c r="E14" s="30" t="s">
        <v>62</v>
      </c>
      <c r="F14" s="13">
        <v>1</v>
      </c>
      <c r="G14" s="31" t="s">
        <v>76</v>
      </c>
      <c r="H14" s="15">
        <v>0</v>
      </c>
      <c r="I14" s="25">
        <v>0</v>
      </c>
    </row>
    <row r="15" spans="1:9" ht="20.100000000000001" customHeight="1" x14ac:dyDescent="0.25">
      <c r="A15" s="51">
        <v>9</v>
      </c>
      <c r="B15" s="33" t="s">
        <v>59</v>
      </c>
      <c r="C15" s="33" t="s">
        <v>60</v>
      </c>
      <c r="D15" s="34" t="s">
        <v>75</v>
      </c>
      <c r="E15" s="33" t="s">
        <v>62</v>
      </c>
      <c r="F15" s="13">
        <v>0</v>
      </c>
      <c r="G15" s="31" t="s">
        <v>77</v>
      </c>
      <c r="H15" s="15">
        <v>0</v>
      </c>
      <c r="I15" s="26">
        <v>0</v>
      </c>
    </row>
    <row r="16" spans="1:9" ht="20.100000000000001" customHeight="1" x14ac:dyDescent="0.25">
      <c r="A16" s="51">
        <v>10</v>
      </c>
      <c r="B16" s="30" t="s">
        <v>59</v>
      </c>
      <c r="C16" s="30" t="s">
        <v>60</v>
      </c>
      <c r="D16" s="32" t="s">
        <v>78</v>
      </c>
      <c r="E16" s="30" t="s">
        <v>62</v>
      </c>
      <c r="F16" s="13">
        <v>1</v>
      </c>
      <c r="G16" s="31" t="s">
        <v>79</v>
      </c>
      <c r="H16" s="15">
        <v>0</v>
      </c>
      <c r="I16" s="25">
        <v>0</v>
      </c>
    </row>
    <row r="17" spans="1:9" ht="20.100000000000001" customHeight="1" x14ac:dyDescent="0.25">
      <c r="A17" s="51">
        <v>11</v>
      </c>
      <c r="B17" s="30" t="s">
        <v>59</v>
      </c>
      <c r="C17" s="30" t="s">
        <v>60</v>
      </c>
      <c r="D17" s="32" t="s">
        <v>78</v>
      </c>
      <c r="E17" s="30" t="s">
        <v>62</v>
      </c>
      <c r="F17" s="13">
        <v>1</v>
      </c>
      <c r="G17" s="31" t="s">
        <v>79</v>
      </c>
      <c r="H17" s="15">
        <v>0</v>
      </c>
      <c r="I17" s="25">
        <v>0</v>
      </c>
    </row>
    <row r="18" spans="1:9" ht="20.100000000000001" customHeight="1" x14ac:dyDescent="0.25">
      <c r="A18" s="51">
        <v>12</v>
      </c>
      <c r="B18" s="30" t="s">
        <v>59</v>
      </c>
      <c r="C18" s="30" t="s">
        <v>60</v>
      </c>
      <c r="D18" s="32" t="s">
        <v>78</v>
      </c>
      <c r="E18" s="30" t="s">
        <v>62</v>
      </c>
      <c r="F18" s="13">
        <v>1</v>
      </c>
      <c r="G18" s="31" t="s">
        <v>80</v>
      </c>
      <c r="H18" s="15">
        <v>0</v>
      </c>
      <c r="I18" s="25">
        <v>0</v>
      </c>
    </row>
    <row r="19" spans="1:9" ht="20.100000000000001" customHeight="1" x14ac:dyDescent="0.25">
      <c r="A19" s="51">
        <v>13</v>
      </c>
      <c r="B19" s="30" t="s">
        <v>59</v>
      </c>
      <c r="C19" s="30" t="s">
        <v>60</v>
      </c>
      <c r="D19" s="32" t="s">
        <v>81</v>
      </c>
      <c r="E19" s="30" t="s">
        <v>62</v>
      </c>
      <c r="F19" s="13">
        <v>1</v>
      </c>
      <c r="G19" s="31" t="s">
        <v>72</v>
      </c>
      <c r="H19" s="15">
        <v>0</v>
      </c>
      <c r="I19" s="25">
        <v>0</v>
      </c>
    </row>
    <row r="20" spans="1:9" ht="20.100000000000001" customHeight="1" x14ac:dyDescent="0.25">
      <c r="A20" s="51">
        <v>14</v>
      </c>
      <c r="B20" s="30" t="s">
        <v>59</v>
      </c>
      <c r="C20" s="30" t="s">
        <v>60</v>
      </c>
      <c r="D20" s="32" t="s">
        <v>82</v>
      </c>
      <c r="E20" s="30" t="s">
        <v>62</v>
      </c>
      <c r="F20" s="13">
        <v>1</v>
      </c>
      <c r="G20" s="31" t="s">
        <v>83</v>
      </c>
      <c r="H20" s="15">
        <v>0</v>
      </c>
      <c r="I20" s="25">
        <v>0</v>
      </c>
    </row>
    <row r="21" spans="1:9" ht="20.100000000000001" customHeight="1" x14ac:dyDescent="0.25">
      <c r="A21" s="51">
        <v>15</v>
      </c>
      <c r="B21" s="30" t="s">
        <v>59</v>
      </c>
      <c r="C21" s="30" t="s">
        <v>60</v>
      </c>
      <c r="D21" s="32" t="s">
        <v>84</v>
      </c>
      <c r="E21" s="30" t="s">
        <v>62</v>
      </c>
      <c r="F21" s="13">
        <v>1</v>
      </c>
      <c r="G21" s="31" t="s">
        <v>85</v>
      </c>
      <c r="H21" s="15">
        <v>0</v>
      </c>
      <c r="I21" s="25">
        <v>0</v>
      </c>
    </row>
    <row r="22" spans="1:9" ht="20.100000000000001" customHeight="1" x14ac:dyDescent="0.25">
      <c r="A22" s="51">
        <v>16</v>
      </c>
      <c r="B22" s="30" t="s">
        <v>59</v>
      </c>
      <c r="C22" s="30" t="s">
        <v>60</v>
      </c>
      <c r="D22" s="32" t="s">
        <v>84</v>
      </c>
      <c r="E22" s="30" t="s">
        <v>62</v>
      </c>
      <c r="F22" s="13">
        <v>1</v>
      </c>
      <c r="G22" s="31" t="s">
        <v>85</v>
      </c>
      <c r="H22" s="15">
        <v>0</v>
      </c>
      <c r="I22" s="25">
        <v>0</v>
      </c>
    </row>
    <row r="23" spans="1:9" ht="20.100000000000001" customHeight="1" x14ac:dyDescent="0.25">
      <c r="A23" s="51">
        <v>17</v>
      </c>
      <c r="B23" s="30" t="s">
        <v>59</v>
      </c>
      <c r="C23" s="30" t="s">
        <v>60</v>
      </c>
      <c r="D23" s="32" t="s">
        <v>86</v>
      </c>
      <c r="E23" s="30" t="s">
        <v>62</v>
      </c>
      <c r="F23" s="13">
        <v>1</v>
      </c>
      <c r="G23" s="31" t="s">
        <v>87</v>
      </c>
      <c r="H23" s="15">
        <v>0</v>
      </c>
      <c r="I23" s="25">
        <v>0</v>
      </c>
    </row>
    <row r="24" spans="1:9" ht="20.100000000000001" customHeight="1" x14ac:dyDescent="0.25">
      <c r="A24" s="51">
        <v>18</v>
      </c>
      <c r="B24" s="30" t="s">
        <v>59</v>
      </c>
      <c r="C24" s="30" t="s">
        <v>60</v>
      </c>
      <c r="D24" s="32" t="s">
        <v>86</v>
      </c>
      <c r="E24" s="30" t="s">
        <v>62</v>
      </c>
      <c r="F24" s="13">
        <v>1</v>
      </c>
      <c r="G24" s="31" t="s">
        <v>88</v>
      </c>
      <c r="H24" s="15">
        <v>0</v>
      </c>
      <c r="I24" s="25">
        <v>0</v>
      </c>
    </row>
    <row r="25" spans="1:9" ht="20.100000000000001" customHeight="1" x14ac:dyDescent="0.25">
      <c r="A25" s="51">
        <v>19</v>
      </c>
      <c r="B25" s="30" t="s">
        <v>59</v>
      </c>
      <c r="C25" s="30" t="s">
        <v>60</v>
      </c>
      <c r="D25" s="32" t="s">
        <v>89</v>
      </c>
      <c r="E25" s="30" t="s">
        <v>62</v>
      </c>
      <c r="F25" s="13">
        <v>1</v>
      </c>
      <c r="G25" s="31" t="s">
        <v>90</v>
      </c>
      <c r="H25" s="15">
        <v>0</v>
      </c>
      <c r="I25" s="25">
        <v>0</v>
      </c>
    </row>
    <row r="26" spans="1:9" ht="20.100000000000001" customHeight="1" x14ac:dyDescent="0.25">
      <c r="A26" s="51">
        <v>20</v>
      </c>
      <c r="B26" s="30" t="s">
        <v>59</v>
      </c>
      <c r="C26" s="30" t="s">
        <v>60</v>
      </c>
      <c r="D26" s="32" t="s">
        <v>91</v>
      </c>
      <c r="E26" s="30" t="s">
        <v>62</v>
      </c>
      <c r="F26" s="13">
        <v>1</v>
      </c>
      <c r="G26" s="31" t="s">
        <v>92</v>
      </c>
      <c r="H26" s="15">
        <v>0</v>
      </c>
      <c r="I26" s="25">
        <v>0</v>
      </c>
    </row>
    <row r="27" spans="1:9" ht="20.100000000000001" customHeight="1" x14ac:dyDescent="0.25">
      <c r="A27" s="51">
        <v>21</v>
      </c>
      <c r="B27" s="30" t="s">
        <v>59</v>
      </c>
      <c r="C27" s="30" t="s">
        <v>60</v>
      </c>
      <c r="D27" s="32" t="s">
        <v>93</v>
      </c>
      <c r="E27" s="30" t="s">
        <v>62</v>
      </c>
      <c r="F27" s="13">
        <v>1</v>
      </c>
      <c r="G27" s="31" t="s">
        <v>94</v>
      </c>
      <c r="H27" s="15">
        <v>0</v>
      </c>
      <c r="I27" s="25">
        <v>0</v>
      </c>
    </row>
    <row r="28" spans="1:9" ht="20.100000000000001" customHeight="1" x14ac:dyDescent="0.25">
      <c r="A28" s="51">
        <v>22</v>
      </c>
      <c r="B28" s="30" t="s">
        <v>59</v>
      </c>
      <c r="C28" s="30" t="s">
        <v>60</v>
      </c>
      <c r="D28" s="32" t="s">
        <v>95</v>
      </c>
      <c r="E28" s="30" t="s">
        <v>62</v>
      </c>
      <c r="F28" s="13">
        <v>1</v>
      </c>
      <c r="G28" s="31" t="s">
        <v>96</v>
      </c>
      <c r="H28" s="15">
        <v>0</v>
      </c>
      <c r="I28" s="25">
        <v>0</v>
      </c>
    </row>
    <row r="29" spans="1:9" ht="20.100000000000001" customHeight="1" x14ac:dyDescent="0.25">
      <c r="A29" s="51">
        <v>23</v>
      </c>
      <c r="B29" s="30" t="s">
        <v>59</v>
      </c>
      <c r="C29" s="30" t="s">
        <v>60</v>
      </c>
      <c r="D29" s="32" t="s">
        <v>97</v>
      </c>
      <c r="E29" s="30" t="s">
        <v>62</v>
      </c>
      <c r="F29" s="13">
        <v>1</v>
      </c>
      <c r="G29" s="31" t="s">
        <v>98</v>
      </c>
      <c r="H29" s="15">
        <v>0</v>
      </c>
      <c r="I29" s="25">
        <v>0</v>
      </c>
    </row>
    <row r="30" spans="1:9" ht="20.100000000000001" customHeight="1" x14ac:dyDescent="0.25">
      <c r="A30" s="51">
        <v>24</v>
      </c>
      <c r="B30" s="30" t="s">
        <v>59</v>
      </c>
      <c r="C30" s="30" t="s">
        <v>60</v>
      </c>
      <c r="D30" s="32" t="s">
        <v>99</v>
      </c>
      <c r="E30" s="30" t="s">
        <v>62</v>
      </c>
      <c r="F30" s="13">
        <v>1</v>
      </c>
      <c r="G30" s="31" t="s">
        <v>100</v>
      </c>
      <c r="H30" s="15">
        <v>0</v>
      </c>
      <c r="I30" s="25">
        <v>0</v>
      </c>
    </row>
    <row r="31" spans="1:9" ht="20.100000000000001" customHeight="1" x14ac:dyDescent="0.25">
      <c r="A31" s="51">
        <v>25</v>
      </c>
      <c r="B31" s="30" t="s">
        <v>59</v>
      </c>
      <c r="C31" s="30" t="s">
        <v>60</v>
      </c>
      <c r="D31" s="32" t="s">
        <v>101</v>
      </c>
      <c r="E31" s="30" t="s">
        <v>62</v>
      </c>
      <c r="F31" s="13">
        <v>1</v>
      </c>
      <c r="G31" s="31" t="s">
        <v>102</v>
      </c>
      <c r="H31" s="15">
        <v>0</v>
      </c>
      <c r="I31" s="25">
        <v>0</v>
      </c>
    </row>
    <row r="32" spans="1:9" ht="20.100000000000001" customHeight="1" x14ac:dyDescent="0.25">
      <c r="A32" s="51">
        <v>26</v>
      </c>
      <c r="B32" s="30" t="s">
        <v>59</v>
      </c>
      <c r="C32" s="30" t="s">
        <v>60</v>
      </c>
      <c r="D32" s="32" t="s">
        <v>101</v>
      </c>
      <c r="E32" s="30" t="s">
        <v>62</v>
      </c>
      <c r="F32" s="13">
        <v>1</v>
      </c>
      <c r="G32" s="31" t="s">
        <v>103</v>
      </c>
      <c r="H32" s="15">
        <v>0</v>
      </c>
      <c r="I32" s="25">
        <v>0</v>
      </c>
    </row>
    <row r="33" spans="1:9" ht="20.100000000000001" customHeight="1" x14ac:dyDescent="0.25">
      <c r="A33" s="51">
        <v>27</v>
      </c>
      <c r="B33" s="33" t="s">
        <v>59</v>
      </c>
      <c r="C33" s="33" t="s">
        <v>60</v>
      </c>
      <c r="D33" s="34" t="s">
        <v>101</v>
      </c>
      <c r="E33" s="33" t="s">
        <v>104</v>
      </c>
      <c r="F33" s="13">
        <v>0</v>
      </c>
      <c r="G33" s="31" t="s">
        <v>105</v>
      </c>
      <c r="H33" s="15">
        <v>0</v>
      </c>
      <c r="I33" s="26">
        <v>0</v>
      </c>
    </row>
    <row r="34" spans="1:9" ht="20.100000000000001" customHeight="1" x14ac:dyDescent="0.25">
      <c r="A34" s="52">
        <v>28</v>
      </c>
      <c r="B34" s="35" t="s">
        <v>59</v>
      </c>
      <c r="C34" s="35" t="s">
        <v>106</v>
      </c>
      <c r="D34" s="35" t="s">
        <v>61</v>
      </c>
      <c r="E34" s="35" t="s">
        <v>107</v>
      </c>
      <c r="F34" s="36">
        <v>1</v>
      </c>
      <c r="G34" s="31" t="s">
        <v>108</v>
      </c>
      <c r="H34" s="14">
        <v>0</v>
      </c>
      <c r="I34" s="26">
        <v>0</v>
      </c>
    </row>
    <row r="35" spans="1:9" ht="20.100000000000001" customHeight="1" x14ac:dyDescent="0.25">
      <c r="A35" s="52">
        <v>29</v>
      </c>
      <c r="B35" s="35" t="s">
        <v>59</v>
      </c>
      <c r="C35" s="35" t="s">
        <v>106</v>
      </c>
      <c r="D35" s="35" t="s">
        <v>61</v>
      </c>
      <c r="E35" s="35" t="s">
        <v>107</v>
      </c>
      <c r="F35" s="36">
        <v>1</v>
      </c>
      <c r="G35" s="31" t="s">
        <v>108</v>
      </c>
      <c r="H35" s="14">
        <v>0</v>
      </c>
      <c r="I35" s="26">
        <v>0</v>
      </c>
    </row>
    <row r="36" spans="1:9" ht="20.100000000000001" customHeight="1" x14ac:dyDescent="0.25">
      <c r="A36" s="52">
        <v>30</v>
      </c>
      <c r="B36" s="35" t="s">
        <v>59</v>
      </c>
      <c r="C36" s="35" t="s">
        <v>106</v>
      </c>
      <c r="D36" s="35" t="s">
        <v>61</v>
      </c>
      <c r="E36" s="35" t="s">
        <v>107</v>
      </c>
      <c r="F36" s="36">
        <v>1</v>
      </c>
      <c r="G36" s="31" t="s">
        <v>109</v>
      </c>
      <c r="H36" s="14">
        <v>0</v>
      </c>
      <c r="I36" s="26">
        <v>0</v>
      </c>
    </row>
    <row r="37" spans="1:9" ht="20.100000000000001" customHeight="1" x14ac:dyDescent="0.25">
      <c r="A37" s="52">
        <v>31</v>
      </c>
      <c r="B37" s="35" t="s">
        <v>59</v>
      </c>
      <c r="C37" s="35" t="s">
        <v>106</v>
      </c>
      <c r="D37" s="35" t="s">
        <v>61</v>
      </c>
      <c r="E37" s="35" t="s">
        <v>107</v>
      </c>
      <c r="F37" s="36">
        <v>1</v>
      </c>
      <c r="G37" s="31" t="s">
        <v>110</v>
      </c>
      <c r="H37" s="14">
        <v>0</v>
      </c>
      <c r="I37" s="26">
        <v>0</v>
      </c>
    </row>
    <row r="38" spans="1:9" ht="20.100000000000001" customHeight="1" x14ac:dyDescent="0.25">
      <c r="A38" s="52">
        <v>32</v>
      </c>
      <c r="B38" s="35" t="s">
        <v>59</v>
      </c>
      <c r="C38" s="35" t="s">
        <v>106</v>
      </c>
      <c r="D38" s="35" t="s">
        <v>61</v>
      </c>
      <c r="E38" s="35" t="s">
        <v>107</v>
      </c>
      <c r="F38" s="36">
        <v>1</v>
      </c>
      <c r="G38" s="31" t="s">
        <v>111</v>
      </c>
      <c r="H38" s="14">
        <v>0</v>
      </c>
      <c r="I38" s="26">
        <v>0</v>
      </c>
    </row>
    <row r="39" spans="1:9" ht="20.100000000000001" customHeight="1" x14ac:dyDescent="0.25">
      <c r="A39" s="52">
        <v>33</v>
      </c>
      <c r="B39" s="35" t="s">
        <v>59</v>
      </c>
      <c r="C39" s="35" t="s">
        <v>106</v>
      </c>
      <c r="D39" s="35" t="s">
        <v>61</v>
      </c>
      <c r="E39" s="35" t="s">
        <v>107</v>
      </c>
      <c r="F39" s="36">
        <v>1</v>
      </c>
      <c r="G39" s="31" t="s">
        <v>112</v>
      </c>
      <c r="H39" s="14">
        <v>0</v>
      </c>
      <c r="I39" s="26">
        <v>0</v>
      </c>
    </row>
    <row r="40" spans="1:9" ht="20.100000000000001" customHeight="1" x14ac:dyDescent="0.25">
      <c r="A40" s="52">
        <v>34</v>
      </c>
      <c r="B40" s="35" t="s">
        <v>59</v>
      </c>
      <c r="C40" s="35" t="s">
        <v>106</v>
      </c>
      <c r="D40" s="35" t="s">
        <v>61</v>
      </c>
      <c r="E40" s="35" t="s">
        <v>107</v>
      </c>
      <c r="F40" s="36">
        <v>1</v>
      </c>
      <c r="G40" s="31" t="s">
        <v>113</v>
      </c>
      <c r="H40" s="14">
        <v>0</v>
      </c>
      <c r="I40" s="26">
        <v>0</v>
      </c>
    </row>
    <row r="41" spans="1:9" ht="20.100000000000001" customHeight="1" x14ac:dyDescent="0.25">
      <c r="A41" s="52">
        <v>35</v>
      </c>
      <c r="B41" s="35" t="s">
        <v>59</v>
      </c>
      <c r="C41" s="35" t="s">
        <v>114</v>
      </c>
      <c r="D41" s="35" t="s">
        <v>61</v>
      </c>
      <c r="E41" s="35" t="s">
        <v>107</v>
      </c>
      <c r="F41" s="36">
        <v>1</v>
      </c>
      <c r="G41" s="31" t="s">
        <v>115</v>
      </c>
      <c r="H41" s="14">
        <v>0</v>
      </c>
      <c r="I41" s="26">
        <v>0</v>
      </c>
    </row>
    <row r="42" spans="1:9" ht="20.100000000000001" customHeight="1" x14ac:dyDescent="0.25">
      <c r="A42" s="52">
        <v>36</v>
      </c>
      <c r="B42" s="35" t="s">
        <v>59</v>
      </c>
      <c r="C42" s="35" t="s">
        <v>114</v>
      </c>
      <c r="D42" s="35" t="s">
        <v>61</v>
      </c>
      <c r="E42" s="35" t="s">
        <v>107</v>
      </c>
      <c r="F42" s="36">
        <v>1</v>
      </c>
      <c r="G42" s="31" t="s">
        <v>116</v>
      </c>
      <c r="H42" s="14">
        <v>0</v>
      </c>
      <c r="I42" s="26">
        <v>0</v>
      </c>
    </row>
    <row r="43" spans="1:9" ht="20.100000000000001" customHeight="1" x14ac:dyDescent="0.25">
      <c r="A43" s="52">
        <v>37</v>
      </c>
      <c r="B43" s="35" t="s">
        <v>59</v>
      </c>
      <c r="C43" s="35" t="s">
        <v>114</v>
      </c>
      <c r="D43" s="35" t="s">
        <v>61</v>
      </c>
      <c r="E43" s="35" t="s">
        <v>107</v>
      </c>
      <c r="F43" s="36">
        <v>1</v>
      </c>
      <c r="G43" s="31" t="s">
        <v>117</v>
      </c>
      <c r="H43" s="14">
        <v>0</v>
      </c>
      <c r="I43" s="26">
        <v>0</v>
      </c>
    </row>
    <row r="44" spans="1:9" ht="20.100000000000001" customHeight="1" x14ac:dyDescent="0.25">
      <c r="A44" s="52">
        <v>38</v>
      </c>
      <c r="B44" s="35" t="s">
        <v>59</v>
      </c>
      <c r="C44" s="35" t="s">
        <v>114</v>
      </c>
      <c r="D44" s="35" t="s">
        <v>61</v>
      </c>
      <c r="E44" s="35" t="s">
        <v>107</v>
      </c>
      <c r="F44" s="36">
        <v>1</v>
      </c>
      <c r="G44" s="31" t="s">
        <v>118</v>
      </c>
      <c r="H44" s="14">
        <v>0</v>
      </c>
      <c r="I44" s="26">
        <v>0</v>
      </c>
    </row>
    <row r="45" spans="1:9" ht="20.100000000000001" customHeight="1" x14ac:dyDescent="0.25">
      <c r="A45" s="52">
        <v>39</v>
      </c>
      <c r="B45" s="35" t="s">
        <v>59</v>
      </c>
      <c r="C45" s="35" t="s">
        <v>114</v>
      </c>
      <c r="D45" s="35" t="s">
        <v>61</v>
      </c>
      <c r="E45" s="35" t="s">
        <v>107</v>
      </c>
      <c r="F45" s="36">
        <v>1</v>
      </c>
      <c r="G45" s="31" t="s">
        <v>119</v>
      </c>
      <c r="H45" s="14">
        <v>0</v>
      </c>
      <c r="I45" s="26">
        <v>0</v>
      </c>
    </row>
    <row r="46" spans="1:9" ht="20.100000000000001" customHeight="1" x14ac:dyDescent="0.25">
      <c r="A46" s="51">
        <v>40</v>
      </c>
      <c r="B46" s="33" t="s">
        <v>59</v>
      </c>
      <c r="C46" s="33" t="s">
        <v>106</v>
      </c>
      <c r="D46" s="33" t="s">
        <v>61</v>
      </c>
      <c r="E46" s="33" t="s">
        <v>62</v>
      </c>
      <c r="F46" s="13">
        <v>0</v>
      </c>
      <c r="G46" s="31" t="s">
        <v>120</v>
      </c>
      <c r="H46" s="15">
        <v>0</v>
      </c>
      <c r="I46" s="26">
        <v>0</v>
      </c>
    </row>
    <row r="47" spans="1:9" ht="20.100000000000001" customHeight="1" x14ac:dyDescent="0.25">
      <c r="A47" s="51">
        <v>41</v>
      </c>
      <c r="B47" s="33" t="s">
        <v>59</v>
      </c>
      <c r="C47" s="33" t="s">
        <v>121</v>
      </c>
      <c r="D47" s="33" t="s">
        <v>61</v>
      </c>
      <c r="E47" s="33" t="s">
        <v>62</v>
      </c>
      <c r="F47" s="13">
        <v>0</v>
      </c>
      <c r="G47" s="31" t="s">
        <v>120</v>
      </c>
      <c r="H47" s="15">
        <v>0</v>
      </c>
      <c r="I47" s="26">
        <v>0</v>
      </c>
    </row>
    <row r="48" spans="1:9" ht="20.100000000000001" customHeight="1" x14ac:dyDescent="0.25">
      <c r="A48" s="51">
        <v>42</v>
      </c>
      <c r="B48" s="33" t="s">
        <v>122</v>
      </c>
      <c r="C48" s="33" t="s">
        <v>106</v>
      </c>
      <c r="D48" s="34" t="s">
        <v>61</v>
      </c>
      <c r="E48" s="33" t="s">
        <v>62</v>
      </c>
      <c r="F48" s="13">
        <v>0</v>
      </c>
      <c r="G48" s="31" t="s">
        <v>120</v>
      </c>
      <c r="H48" s="15">
        <v>0</v>
      </c>
      <c r="I48" s="26">
        <v>0</v>
      </c>
    </row>
    <row r="49" spans="1:9" ht="20.100000000000001" customHeight="1" x14ac:dyDescent="0.25">
      <c r="A49" s="51">
        <v>43</v>
      </c>
      <c r="B49" s="30" t="s">
        <v>59</v>
      </c>
      <c r="C49" s="30" t="s">
        <v>121</v>
      </c>
      <c r="D49" s="30" t="s">
        <v>61</v>
      </c>
      <c r="E49" s="30" t="s">
        <v>62</v>
      </c>
      <c r="F49" s="13">
        <v>1</v>
      </c>
      <c r="G49" s="31" t="s">
        <v>123</v>
      </c>
      <c r="H49" s="15">
        <v>0</v>
      </c>
      <c r="I49" s="25">
        <v>0</v>
      </c>
    </row>
    <row r="50" spans="1:9" ht="20.100000000000001" customHeight="1" x14ac:dyDescent="0.25">
      <c r="A50" s="52">
        <v>44</v>
      </c>
      <c r="B50" s="37" t="s">
        <v>59</v>
      </c>
      <c r="C50" s="37" t="s">
        <v>106</v>
      </c>
      <c r="D50" s="38" t="s">
        <v>66</v>
      </c>
      <c r="E50" s="37" t="s">
        <v>107</v>
      </c>
      <c r="F50" s="36">
        <v>0</v>
      </c>
      <c r="G50" s="31" t="s">
        <v>124</v>
      </c>
      <c r="H50" s="15">
        <v>0</v>
      </c>
      <c r="I50" s="26">
        <v>0</v>
      </c>
    </row>
    <row r="51" spans="1:9" ht="20.100000000000001" customHeight="1" x14ac:dyDescent="0.25">
      <c r="A51" s="52">
        <v>45</v>
      </c>
      <c r="B51" s="37" t="s">
        <v>59</v>
      </c>
      <c r="C51" s="37" t="s">
        <v>106</v>
      </c>
      <c r="D51" s="38" t="s">
        <v>66</v>
      </c>
      <c r="E51" s="37" t="s">
        <v>107</v>
      </c>
      <c r="F51" s="36">
        <v>0</v>
      </c>
      <c r="G51" s="31" t="s">
        <v>125</v>
      </c>
      <c r="H51" s="15">
        <v>0</v>
      </c>
      <c r="I51" s="26">
        <v>0</v>
      </c>
    </row>
    <row r="52" spans="1:9" ht="20.100000000000001" customHeight="1" x14ac:dyDescent="0.25">
      <c r="A52" s="52">
        <v>46</v>
      </c>
      <c r="B52" s="37" t="s">
        <v>59</v>
      </c>
      <c r="C52" s="37" t="s">
        <v>106</v>
      </c>
      <c r="D52" s="38" t="s">
        <v>66</v>
      </c>
      <c r="E52" s="37" t="s">
        <v>107</v>
      </c>
      <c r="F52" s="36">
        <v>0</v>
      </c>
      <c r="G52" s="31" t="s">
        <v>126</v>
      </c>
      <c r="H52" s="15">
        <v>0</v>
      </c>
      <c r="I52" s="26">
        <v>0</v>
      </c>
    </row>
    <row r="53" spans="1:9" ht="20.100000000000001" customHeight="1" x14ac:dyDescent="0.25">
      <c r="A53" s="52">
        <v>47</v>
      </c>
      <c r="B53" s="35" t="s">
        <v>59</v>
      </c>
      <c r="C53" s="35" t="s">
        <v>114</v>
      </c>
      <c r="D53" s="39" t="s">
        <v>66</v>
      </c>
      <c r="E53" s="35" t="s">
        <v>107</v>
      </c>
      <c r="F53" s="36">
        <v>1</v>
      </c>
      <c r="G53" s="31" t="s">
        <v>127</v>
      </c>
      <c r="H53" s="14">
        <v>0</v>
      </c>
      <c r="I53" s="26">
        <v>0</v>
      </c>
    </row>
    <row r="54" spans="1:9" ht="20.100000000000001" customHeight="1" x14ac:dyDescent="0.25">
      <c r="A54" s="52">
        <v>48</v>
      </c>
      <c r="B54" s="35" t="s">
        <v>59</v>
      </c>
      <c r="C54" s="35" t="s">
        <v>106</v>
      </c>
      <c r="D54" s="39" t="s">
        <v>71</v>
      </c>
      <c r="E54" s="35" t="s">
        <v>107</v>
      </c>
      <c r="F54" s="36">
        <v>1</v>
      </c>
      <c r="G54" s="31" t="s">
        <v>128</v>
      </c>
      <c r="H54" s="14">
        <v>0</v>
      </c>
      <c r="I54" s="26">
        <v>0</v>
      </c>
    </row>
    <row r="55" spans="1:9" ht="20.100000000000001" customHeight="1" x14ac:dyDescent="0.25">
      <c r="A55" s="52">
        <v>49</v>
      </c>
      <c r="B55" s="35" t="s">
        <v>59</v>
      </c>
      <c r="C55" s="35" t="s">
        <v>106</v>
      </c>
      <c r="D55" s="39" t="s">
        <v>71</v>
      </c>
      <c r="E55" s="35" t="s">
        <v>107</v>
      </c>
      <c r="F55" s="36">
        <v>1</v>
      </c>
      <c r="G55" s="31" t="s">
        <v>129</v>
      </c>
      <c r="H55" s="14">
        <v>0</v>
      </c>
      <c r="I55" s="26">
        <v>0</v>
      </c>
    </row>
    <row r="56" spans="1:9" ht="20.100000000000001" customHeight="1" x14ac:dyDescent="0.25">
      <c r="A56" s="52">
        <v>50</v>
      </c>
      <c r="B56" s="35" t="s">
        <v>59</v>
      </c>
      <c r="C56" s="35" t="s">
        <v>106</v>
      </c>
      <c r="D56" s="39" t="s">
        <v>71</v>
      </c>
      <c r="E56" s="35" t="s">
        <v>107</v>
      </c>
      <c r="F56" s="36">
        <v>1</v>
      </c>
      <c r="G56" s="31" t="s">
        <v>130</v>
      </c>
      <c r="H56" s="14">
        <v>0</v>
      </c>
      <c r="I56" s="26">
        <v>0</v>
      </c>
    </row>
    <row r="57" spans="1:9" ht="20.100000000000001" customHeight="1" x14ac:dyDescent="0.25">
      <c r="A57" s="52">
        <v>51</v>
      </c>
      <c r="B57" s="35" t="s">
        <v>59</v>
      </c>
      <c r="C57" s="35" t="s">
        <v>114</v>
      </c>
      <c r="D57" s="39" t="s">
        <v>71</v>
      </c>
      <c r="E57" s="35" t="s">
        <v>107</v>
      </c>
      <c r="F57" s="36">
        <v>1</v>
      </c>
      <c r="G57" s="31" t="s">
        <v>127</v>
      </c>
      <c r="H57" s="14">
        <v>0</v>
      </c>
      <c r="I57" s="26">
        <v>0</v>
      </c>
    </row>
    <row r="58" spans="1:9" ht="20.100000000000001" customHeight="1" x14ac:dyDescent="0.25">
      <c r="A58" s="52">
        <v>52</v>
      </c>
      <c r="B58" s="37" t="s">
        <v>59</v>
      </c>
      <c r="C58" s="37" t="s">
        <v>106</v>
      </c>
      <c r="D58" s="38" t="s">
        <v>75</v>
      </c>
      <c r="E58" s="37" t="s">
        <v>107</v>
      </c>
      <c r="F58" s="36">
        <v>0</v>
      </c>
      <c r="G58" s="31" t="s">
        <v>131</v>
      </c>
      <c r="H58" s="15">
        <v>0</v>
      </c>
      <c r="I58" s="26">
        <v>0</v>
      </c>
    </row>
    <row r="59" spans="1:9" ht="20.100000000000001" customHeight="1" x14ac:dyDescent="0.25">
      <c r="A59" s="52">
        <v>53</v>
      </c>
      <c r="B59" s="37" t="s">
        <v>59</v>
      </c>
      <c r="C59" s="37" t="s">
        <v>106</v>
      </c>
      <c r="D59" s="38" t="s">
        <v>75</v>
      </c>
      <c r="E59" s="37" t="s">
        <v>107</v>
      </c>
      <c r="F59" s="36">
        <v>0</v>
      </c>
      <c r="G59" s="31" t="s">
        <v>132</v>
      </c>
      <c r="H59" s="15">
        <v>0</v>
      </c>
      <c r="I59" s="26">
        <v>0</v>
      </c>
    </row>
    <row r="60" spans="1:9" ht="20.100000000000001" customHeight="1" x14ac:dyDescent="0.25">
      <c r="A60" s="52">
        <v>54</v>
      </c>
      <c r="B60" s="37" t="s">
        <v>59</v>
      </c>
      <c r="C60" s="37" t="s">
        <v>106</v>
      </c>
      <c r="D60" s="38" t="s">
        <v>75</v>
      </c>
      <c r="E60" s="37" t="s">
        <v>107</v>
      </c>
      <c r="F60" s="36">
        <v>0</v>
      </c>
      <c r="G60" s="31" t="s">
        <v>133</v>
      </c>
      <c r="H60" s="15">
        <v>0</v>
      </c>
      <c r="I60" s="26">
        <v>0</v>
      </c>
    </row>
    <row r="61" spans="1:9" ht="20.100000000000001" customHeight="1" x14ac:dyDescent="0.25">
      <c r="A61" s="52">
        <v>55</v>
      </c>
      <c r="B61" s="37" t="s">
        <v>59</v>
      </c>
      <c r="C61" s="37" t="s">
        <v>106</v>
      </c>
      <c r="D61" s="38" t="s">
        <v>75</v>
      </c>
      <c r="E61" s="37" t="s">
        <v>107</v>
      </c>
      <c r="F61" s="36">
        <v>0</v>
      </c>
      <c r="G61" s="31" t="s">
        <v>134</v>
      </c>
      <c r="H61" s="15">
        <v>0</v>
      </c>
      <c r="I61" s="26">
        <v>0</v>
      </c>
    </row>
    <row r="62" spans="1:9" ht="20.100000000000001" customHeight="1" x14ac:dyDescent="0.25">
      <c r="A62" s="52">
        <v>56</v>
      </c>
      <c r="B62" s="37" t="s">
        <v>59</v>
      </c>
      <c r="C62" s="37" t="s">
        <v>106</v>
      </c>
      <c r="D62" s="38" t="s">
        <v>75</v>
      </c>
      <c r="E62" s="37" t="s">
        <v>107</v>
      </c>
      <c r="F62" s="36">
        <v>0</v>
      </c>
      <c r="G62" s="31" t="s">
        <v>135</v>
      </c>
      <c r="H62" s="15">
        <v>0</v>
      </c>
      <c r="I62" s="26">
        <v>0</v>
      </c>
    </row>
    <row r="63" spans="1:9" ht="20.100000000000001" customHeight="1" x14ac:dyDescent="0.25">
      <c r="A63" s="52">
        <v>57</v>
      </c>
      <c r="B63" s="37" t="s">
        <v>59</v>
      </c>
      <c r="C63" s="37" t="s">
        <v>106</v>
      </c>
      <c r="D63" s="38" t="s">
        <v>75</v>
      </c>
      <c r="E63" s="37" t="s">
        <v>107</v>
      </c>
      <c r="F63" s="36">
        <v>0</v>
      </c>
      <c r="G63" s="31" t="s">
        <v>136</v>
      </c>
      <c r="H63" s="15">
        <v>0</v>
      </c>
      <c r="I63" s="26">
        <v>0</v>
      </c>
    </row>
    <row r="64" spans="1:9" ht="20.100000000000001" customHeight="1" x14ac:dyDescent="0.25">
      <c r="A64" s="52">
        <v>58</v>
      </c>
      <c r="B64" s="37" t="s">
        <v>59</v>
      </c>
      <c r="C64" s="37" t="s">
        <v>106</v>
      </c>
      <c r="D64" s="38" t="s">
        <v>75</v>
      </c>
      <c r="E64" s="37" t="s">
        <v>107</v>
      </c>
      <c r="F64" s="36">
        <v>0</v>
      </c>
      <c r="G64" s="31" t="s">
        <v>137</v>
      </c>
      <c r="H64" s="15">
        <v>0</v>
      </c>
      <c r="I64" s="26">
        <v>0</v>
      </c>
    </row>
    <row r="65" spans="1:9" ht="20.100000000000001" customHeight="1" x14ac:dyDescent="0.25">
      <c r="A65" s="52">
        <v>59</v>
      </c>
      <c r="B65" s="35" t="s">
        <v>59</v>
      </c>
      <c r="C65" s="35" t="s">
        <v>114</v>
      </c>
      <c r="D65" s="39" t="s">
        <v>75</v>
      </c>
      <c r="E65" s="35" t="s">
        <v>107</v>
      </c>
      <c r="F65" s="36">
        <v>1</v>
      </c>
      <c r="G65" s="40" t="s">
        <v>138</v>
      </c>
      <c r="H65" s="14">
        <v>0</v>
      </c>
      <c r="I65" s="26">
        <v>0</v>
      </c>
    </row>
    <row r="66" spans="1:9" ht="20.100000000000001" customHeight="1" x14ac:dyDescent="0.25">
      <c r="A66" s="52">
        <v>60</v>
      </c>
      <c r="B66" s="35" t="s">
        <v>59</v>
      </c>
      <c r="C66" s="35" t="s">
        <v>114</v>
      </c>
      <c r="D66" s="39" t="s">
        <v>75</v>
      </c>
      <c r="E66" s="35" t="s">
        <v>107</v>
      </c>
      <c r="F66" s="36">
        <v>1</v>
      </c>
      <c r="G66" s="40" t="s">
        <v>139</v>
      </c>
      <c r="H66" s="14">
        <v>0</v>
      </c>
      <c r="I66" s="26">
        <v>0</v>
      </c>
    </row>
    <row r="67" spans="1:9" ht="20.100000000000001" customHeight="1" x14ac:dyDescent="0.25">
      <c r="A67" s="52">
        <v>61</v>
      </c>
      <c r="B67" s="35" t="s">
        <v>59</v>
      </c>
      <c r="C67" s="35" t="s">
        <v>114</v>
      </c>
      <c r="D67" s="39" t="s">
        <v>75</v>
      </c>
      <c r="E67" s="35" t="s">
        <v>107</v>
      </c>
      <c r="F67" s="36">
        <v>1</v>
      </c>
      <c r="G67" s="40" t="s">
        <v>140</v>
      </c>
      <c r="H67" s="14">
        <v>0</v>
      </c>
      <c r="I67" s="26">
        <v>0</v>
      </c>
    </row>
    <row r="68" spans="1:9" ht="20.100000000000001" customHeight="1" x14ac:dyDescent="0.25">
      <c r="A68" s="52">
        <v>62</v>
      </c>
      <c r="B68" s="35" t="s">
        <v>59</v>
      </c>
      <c r="C68" s="35" t="s">
        <v>114</v>
      </c>
      <c r="D68" s="39" t="s">
        <v>75</v>
      </c>
      <c r="E68" s="35" t="s">
        <v>107</v>
      </c>
      <c r="F68" s="36">
        <v>1</v>
      </c>
      <c r="G68" s="40" t="s">
        <v>141</v>
      </c>
      <c r="H68" s="14">
        <v>0</v>
      </c>
      <c r="I68" s="26">
        <v>0</v>
      </c>
    </row>
    <row r="69" spans="1:9" ht="20.100000000000001" customHeight="1" x14ac:dyDescent="0.25">
      <c r="A69" s="52">
        <v>63</v>
      </c>
      <c r="B69" s="35" t="s">
        <v>59</v>
      </c>
      <c r="C69" s="35" t="s">
        <v>114</v>
      </c>
      <c r="D69" s="39" t="s">
        <v>75</v>
      </c>
      <c r="E69" s="35" t="s">
        <v>107</v>
      </c>
      <c r="F69" s="36">
        <v>1</v>
      </c>
      <c r="G69" s="40" t="s">
        <v>142</v>
      </c>
      <c r="H69" s="14">
        <v>0</v>
      </c>
      <c r="I69" s="26">
        <v>0</v>
      </c>
    </row>
    <row r="70" spans="1:9" ht="20.100000000000001" customHeight="1" x14ac:dyDescent="0.25">
      <c r="A70" s="52">
        <v>64</v>
      </c>
      <c r="B70" s="35" t="s">
        <v>59</v>
      </c>
      <c r="C70" s="35" t="s">
        <v>114</v>
      </c>
      <c r="D70" s="39" t="s">
        <v>75</v>
      </c>
      <c r="E70" s="35" t="s">
        <v>107</v>
      </c>
      <c r="F70" s="36">
        <v>1</v>
      </c>
      <c r="G70" s="40" t="s">
        <v>143</v>
      </c>
      <c r="H70" s="14">
        <v>0</v>
      </c>
      <c r="I70" s="26">
        <v>0</v>
      </c>
    </row>
    <row r="71" spans="1:9" ht="20.100000000000001" customHeight="1" x14ac:dyDescent="0.25">
      <c r="A71" s="52">
        <v>65</v>
      </c>
      <c r="B71" s="35" t="s">
        <v>59</v>
      </c>
      <c r="C71" s="35" t="s">
        <v>114</v>
      </c>
      <c r="D71" s="39" t="s">
        <v>75</v>
      </c>
      <c r="E71" s="35" t="s">
        <v>107</v>
      </c>
      <c r="F71" s="36">
        <v>1</v>
      </c>
      <c r="G71" s="40" t="s">
        <v>144</v>
      </c>
      <c r="H71" s="14">
        <v>0</v>
      </c>
      <c r="I71" s="26">
        <v>0</v>
      </c>
    </row>
    <row r="72" spans="1:9" ht="20.100000000000001" customHeight="1" x14ac:dyDescent="0.25">
      <c r="A72" s="51">
        <v>66</v>
      </c>
      <c r="B72" s="33" t="s">
        <v>59</v>
      </c>
      <c r="C72" s="33" t="s">
        <v>106</v>
      </c>
      <c r="D72" s="34" t="s">
        <v>75</v>
      </c>
      <c r="E72" s="33" t="s">
        <v>62</v>
      </c>
      <c r="F72" s="13">
        <v>0</v>
      </c>
      <c r="G72" s="31" t="s">
        <v>145</v>
      </c>
      <c r="H72" s="15">
        <v>0</v>
      </c>
      <c r="I72" s="26">
        <v>0</v>
      </c>
    </row>
    <row r="73" spans="1:9" ht="20.100000000000001" customHeight="1" x14ac:dyDescent="0.25">
      <c r="A73" s="51">
        <v>67</v>
      </c>
      <c r="B73" s="33" t="s">
        <v>122</v>
      </c>
      <c r="C73" s="33" t="s">
        <v>106</v>
      </c>
      <c r="D73" s="34" t="s">
        <v>75</v>
      </c>
      <c r="E73" s="33" t="s">
        <v>62</v>
      </c>
      <c r="F73" s="13">
        <v>0</v>
      </c>
      <c r="G73" s="31" t="s">
        <v>145</v>
      </c>
      <c r="H73" s="15">
        <v>0</v>
      </c>
      <c r="I73" s="26">
        <v>0</v>
      </c>
    </row>
    <row r="74" spans="1:9" ht="20.100000000000001" customHeight="1" x14ac:dyDescent="0.25">
      <c r="A74" s="51">
        <v>68</v>
      </c>
      <c r="B74" s="30" t="s">
        <v>59</v>
      </c>
      <c r="C74" s="30" t="s">
        <v>114</v>
      </c>
      <c r="D74" s="32" t="s">
        <v>78</v>
      </c>
      <c r="E74" s="30" t="s">
        <v>62</v>
      </c>
      <c r="F74" s="13">
        <v>1</v>
      </c>
      <c r="G74" s="40" t="s">
        <v>146</v>
      </c>
      <c r="H74" s="15">
        <v>0</v>
      </c>
      <c r="I74" s="25">
        <v>0</v>
      </c>
    </row>
    <row r="75" spans="1:9" ht="20.100000000000001" customHeight="1" x14ac:dyDescent="0.25">
      <c r="A75" s="52">
        <v>69</v>
      </c>
      <c r="B75" s="35" t="s">
        <v>59</v>
      </c>
      <c r="C75" s="35" t="s">
        <v>114</v>
      </c>
      <c r="D75" s="39" t="s">
        <v>78</v>
      </c>
      <c r="E75" s="35" t="s">
        <v>107</v>
      </c>
      <c r="F75" s="36">
        <v>1</v>
      </c>
      <c r="G75" s="40" t="s">
        <v>147</v>
      </c>
      <c r="H75" s="14">
        <v>0</v>
      </c>
      <c r="I75" s="26">
        <v>0</v>
      </c>
    </row>
    <row r="76" spans="1:9" ht="20.100000000000001" customHeight="1" x14ac:dyDescent="0.25">
      <c r="A76" s="52">
        <v>70</v>
      </c>
      <c r="B76" s="35" t="s">
        <v>59</v>
      </c>
      <c r="C76" s="35" t="s">
        <v>114</v>
      </c>
      <c r="D76" s="39" t="s">
        <v>78</v>
      </c>
      <c r="E76" s="35" t="s">
        <v>107</v>
      </c>
      <c r="F76" s="36">
        <v>1</v>
      </c>
      <c r="G76" s="40" t="s">
        <v>148</v>
      </c>
      <c r="H76" s="14">
        <v>0</v>
      </c>
      <c r="I76" s="26">
        <v>0</v>
      </c>
    </row>
    <row r="77" spans="1:9" ht="20.100000000000001" customHeight="1" x14ac:dyDescent="0.25">
      <c r="A77" s="52">
        <v>71</v>
      </c>
      <c r="B77" s="35" t="s">
        <v>59</v>
      </c>
      <c r="C77" s="35" t="s">
        <v>114</v>
      </c>
      <c r="D77" s="39" t="s">
        <v>81</v>
      </c>
      <c r="E77" s="35" t="s">
        <v>107</v>
      </c>
      <c r="F77" s="36">
        <v>1</v>
      </c>
      <c r="G77" s="40" t="s">
        <v>149</v>
      </c>
      <c r="H77" s="14">
        <v>0</v>
      </c>
      <c r="I77" s="26">
        <v>0</v>
      </c>
    </row>
    <row r="78" spans="1:9" ht="20.100000000000001" customHeight="1" x14ac:dyDescent="0.25">
      <c r="A78" s="52">
        <v>72</v>
      </c>
      <c r="B78" s="35" t="s">
        <v>59</v>
      </c>
      <c r="C78" s="35" t="s">
        <v>114</v>
      </c>
      <c r="D78" s="39" t="s">
        <v>81</v>
      </c>
      <c r="E78" s="35" t="s">
        <v>107</v>
      </c>
      <c r="F78" s="36">
        <v>1</v>
      </c>
      <c r="G78" s="40" t="s">
        <v>150</v>
      </c>
      <c r="H78" s="14">
        <v>0</v>
      </c>
      <c r="I78" s="26">
        <v>0</v>
      </c>
    </row>
    <row r="79" spans="1:9" ht="20.100000000000001" customHeight="1" x14ac:dyDescent="0.25">
      <c r="A79" s="52">
        <v>73</v>
      </c>
      <c r="B79" s="35" t="s">
        <v>59</v>
      </c>
      <c r="C79" s="35" t="s">
        <v>106</v>
      </c>
      <c r="D79" s="39" t="s">
        <v>81</v>
      </c>
      <c r="E79" s="35" t="s">
        <v>107</v>
      </c>
      <c r="F79" s="36">
        <v>1</v>
      </c>
      <c r="G79" s="40" t="s">
        <v>151</v>
      </c>
      <c r="H79" s="14">
        <v>0</v>
      </c>
      <c r="I79" s="26">
        <v>0</v>
      </c>
    </row>
    <row r="80" spans="1:9" ht="20.100000000000001" customHeight="1" x14ac:dyDescent="0.25">
      <c r="A80" s="52">
        <v>74</v>
      </c>
      <c r="B80" s="35" t="s">
        <v>59</v>
      </c>
      <c r="C80" s="35" t="s">
        <v>106</v>
      </c>
      <c r="D80" s="39" t="s">
        <v>81</v>
      </c>
      <c r="E80" s="35" t="s">
        <v>107</v>
      </c>
      <c r="F80" s="36">
        <v>1</v>
      </c>
      <c r="G80" s="40" t="s">
        <v>152</v>
      </c>
      <c r="H80" s="14">
        <v>0</v>
      </c>
      <c r="I80" s="26">
        <v>0</v>
      </c>
    </row>
    <row r="81" spans="1:9" ht="20.100000000000001" customHeight="1" x14ac:dyDescent="0.25">
      <c r="A81" s="52">
        <v>75</v>
      </c>
      <c r="B81" s="35" t="s">
        <v>59</v>
      </c>
      <c r="C81" s="35" t="s">
        <v>106</v>
      </c>
      <c r="D81" s="39" t="s">
        <v>81</v>
      </c>
      <c r="E81" s="35" t="s">
        <v>107</v>
      </c>
      <c r="F81" s="36">
        <v>1</v>
      </c>
      <c r="G81" s="40" t="s">
        <v>153</v>
      </c>
      <c r="H81" s="14">
        <v>0</v>
      </c>
      <c r="I81" s="26">
        <v>0</v>
      </c>
    </row>
    <row r="82" spans="1:9" ht="20.100000000000001" customHeight="1" x14ac:dyDescent="0.25">
      <c r="A82" s="52">
        <v>76</v>
      </c>
      <c r="B82" s="35" t="s">
        <v>59</v>
      </c>
      <c r="C82" s="35" t="s">
        <v>106</v>
      </c>
      <c r="D82" s="39" t="s">
        <v>81</v>
      </c>
      <c r="E82" s="35" t="s">
        <v>107</v>
      </c>
      <c r="F82" s="36">
        <v>1</v>
      </c>
      <c r="G82" s="40" t="s">
        <v>154</v>
      </c>
      <c r="H82" s="14">
        <v>0</v>
      </c>
      <c r="I82" s="26">
        <v>0</v>
      </c>
    </row>
    <row r="83" spans="1:9" ht="20.100000000000001" customHeight="1" x14ac:dyDescent="0.25">
      <c r="A83" s="52">
        <v>77</v>
      </c>
      <c r="B83" s="35" t="s">
        <v>59</v>
      </c>
      <c r="C83" s="35" t="s">
        <v>106</v>
      </c>
      <c r="D83" s="39" t="s">
        <v>81</v>
      </c>
      <c r="E83" s="35" t="s">
        <v>107</v>
      </c>
      <c r="F83" s="36">
        <v>1</v>
      </c>
      <c r="G83" s="40" t="s">
        <v>155</v>
      </c>
      <c r="H83" s="14">
        <v>0</v>
      </c>
      <c r="I83" s="26">
        <v>0</v>
      </c>
    </row>
    <row r="84" spans="1:9" ht="20.100000000000001" customHeight="1" x14ac:dyDescent="0.25">
      <c r="A84" s="52">
        <v>78</v>
      </c>
      <c r="B84" s="35" t="s">
        <v>59</v>
      </c>
      <c r="C84" s="35" t="s">
        <v>106</v>
      </c>
      <c r="D84" s="39" t="s">
        <v>81</v>
      </c>
      <c r="E84" s="35" t="s">
        <v>107</v>
      </c>
      <c r="F84" s="36">
        <v>1</v>
      </c>
      <c r="G84" s="40" t="s">
        <v>156</v>
      </c>
      <c r="H84" s="14">
        <v>0</v>
      </c>
      <c r="I84" s="26">
        <v>0</v>
      </c>
    </row>
    <row r="85" spans="1:9" ht="20.100000000000001" customHeight="1" x14ac:dyDescent="0.25">
      <c r="A85" s="51">
        <v>79</v>
      </c>
      <c r="B85" s="33" t="s">
        <v>59</v>
      </c>
      <c r="C85" s="33" t="s">
        <v>106</v>
      </c>
      <c r="D85" s="34" t="s">
        <v>81</v>
      </c>
      <c r="E85" s="33" t="s">
        <v>62</v>
      </c>
      <c r="F85" s="13">
        <v>0</v>
      </c>
      <c r="G85" s="40" t="s">
        <v>157</v>
      </c>
      <c r="H85" s="15">
        <v>0</v>
      </c>
      <c r="I85" s="26">
        <v>0</v>
      </c>
    </row>
    <row r="86" spans="1:9" ht="20.100000000000001" customHeight="1" x14ac:dyDescent="0.25">
      <c r="A86" s="51">
        <v>80</v>
      </c>
      <c r="B86" s="33" t="s">
        <v>59</v>
      </c>
      <c r="C86" s="33" t="s">
        <v>121</v>
      </c>
      <c r="D86" s="34" t="s">
        <v>81</v>
      </c>
      <c r="E86" s="33" t="s">
        <v>62</v>
      </c>
      <c r="F86" s="13">
        <v>0</v>
      </c>
      <c r="G86" s="40" t="s">
        <v>157</v>
      </c>
      <c r="H86" s="15">
        <v>0</v>
      </c>
      <c r="I86" s="26">
        <v>0</v>
      </c>
    </row>
    <row r="87" spans="1:9" ht="20.100000000000001" customHeight="1" x14ac:dyDescent="0.25">
      <c r="A87" s="51">
        <v>81</v>
      </c>
      <c r="B87" s="33" t="s">
        <v>122</v>
      </c>
      <c r="C87" s="33" t="s">
        <v>106</v>
      </c>
      <c r="D87" s="34" t="s">
        <v>81</v>
      </c>
      <c r="E87" s="33" t="s">
        <v>62</v>
      </c>
      <c r="F87" s="13">
        <v>0</v>
      </c>
      <c r="G87" s="40" t="s">
        <v>158</v>
      </c>
      <c r="H87" s="15">
        <v>0</v>
      </c>
      <c r="I87" s="26">
        <v>0</v>
      </c>
    </row>
    <row r="88" spans="1:9" ht="20.100000000000001" customHeight="1" x14ac:dyDescent="0.25">
      <c r="A88" s="51">
        <v>82</v>
      </c>
      <c r="B88" s="30" t="s">
        <v>59</v>
      </c>
      <c r="C88" s="30" t="s">
        <v>121</v>
      </c>
      <c r="D88" s="32" t="s">
        <v>81</v>
      </c>
      <c r="E88" s="30" t="s">
        <v>62</v>
      </c>
      <c r="F88" s="13">
        <v>1</v>
      </c>
      <c r="G88" s="31" t="s">
        <v>123</v>
      </c>
      <c r="H88" s="15">
        <v>0</v>
      </c>
      <c r="I88" s="25">
        <v>0</v>
      </c>
    </row>
    <row r="89" spans="1:9" ht="20.100000000000001" customHeight="1" x14ac:dyDescent="0.25">
      <c r="A89" s="52">
        <v>83</v>
      </c>
      <c r="B89" s="35" t="s">
        <v>59</v>
      </c>
      <c r="C89" s="35" t="s">
        <v>114</v>
      </c>
      <c r="D89" s="39" t="s">
        <v>82</v>
      </c>
      <c r="E89" s="35" t="s">
        <v>107</v>
      </c>
      <c r="F89" s="36">
        <v>1</v>
      </c>
      <c r="G89" s="40" t="s">
        <v>159</v>
      </c>
      <c r="H89" s="14">
        <v>0</v>
      </c>
      <c r="I89" s="26">
        <v>0</v>
      </c>
    </row>
    <row r="90" spans="1:9" ht="20.100000000000001" customHeight="1" x14ac:dyDescent="0.25">
      <c r="A90" s="52">
        <v>84</v>
      </c>
      <c r="B90" s="35" t="s">
        <v>59</v>
      </c>
      <c r="C90" s="35" t="s">
        <v>106</v>
      </c>
      <c r="D90" s="39" t="s">
        <v>82</v>
      </c>
      <c r="E90" s="35" t="s">
        <v>107</v>
      </c>
      <c r="F90" s="36">
        <v>1</v>
      </c>
      <c r="G90" s="40" t="s">
        <v>160</v>
      </c>
      <c r="H90" s="14">
        <v>0</v>
      </c>
      <c r="I90" s="26">
        <v>0</v>
      </c>
    </row>
    <row r="91" spans="1:9" ht="20.100000000000001" customHeight="1" x14ac:dyDescent="0.25">
      <c r="A91" s="52">
        <v>85</v>
      </c>
      <c r="B91" s="35" t="s">
        <v>59</v>
      </c>
      <c r="C91" s="35" t="s">
        <v>106</v>
      </c>
      <c r="D91" s="39" t="s">
        <v>82</v>
      </c>
      <c r="E91" s="35" t="s">
        <v>107</v>
      </c>
      <c r="F91" s="36">
        <v>1</v>
      </c>
      <c r="G91" s="40" t="s">
        <v>161</v>
      </c>
      <c r="H91" s="14">
        <v>0</v>
      </c>
      <c r="I91" s="26">
        <v>0</v>
      </c>
    </row>
    <row r="92" spans="1:9" ht="20.100000000000001" customHeight="1" x14ac:dyDescent="0.25">
      <c r="A92" s="52">
        <v>86</v>
      </c>
      <c r="B92" s="35" t="s">
        <v>59</v>
      </c>
      <c r="C92" s="35" t="s">
        <v>106</v>
      </c>
      <c r="D92" s="39" t="s">
        <v>82</v>
      </c>
      <c r="E92" s="35" t="s">
        <v>107</v>
      </c>
      <c r="F92" s="36">
        <v>1</v>
      </c>
      <c r="G92" s="40" t="s">
        <v>162</v>
      </c>
      <c r="H92" s="14">
        <v>0</v>
      </c>
      <c r="I92" s="26">
        <v>0</v>
      </c>
    </row>
    <row r="93" spans="1:9" ht="20.100000000000001" customHeight="1" x14ac:dyDescent="0.25">
      <c r="A93" s="52">
        <v>87</v>
      </c>
      <c r="B93" s="35" t="s">
        <v>59</v>
      </c>
      <c r="C93" s="35" t="s">
        <v>106</v>
      </c>
      <c r="D93" s="39" t="s">
        <v>82</v>
      </c>
      <c r="E93" s="35" t="s">
        <v>107</v>
      </c>
      <c r="F93" s="36">
        <v>1</v>
      </c>
      <c r="G93" s="40" t="s">
        <v>163</v>
      </c>
      <c r="H93" s="14">
        <v>0</v>
      </c>
      <c r="I93" s="26">
        <v>0</v>
      </c>
    </row>
    <row r="94" spans="1:9" ht="20.100000000000001" customHeight="1" x14ac:dyDescent="0.25">
      <c r="A94" s="52">
        <v>88</v>
      </c>
      <c r="B94" s="35" t="s">
        <v>59</v>
      </c>
      <c r="C94" s="35" t="s">
        <v>106</v>
      </c>
      <c r="D94" s="39" t="s">
        <v>82</v>
      </c>
      <c r="E94" s="35" t="s">
        <v>107</v>
      </c>
      <c r="F94" s="36">
        <v>1</v>
      </c>
      <c r="G94" s="40" t="s">
        <v>164</v>
      </c>
      <c r="H94" s="14">
        <v>0</v>
      </c>
      <c r="I94" s="26">
        <v>0</v>
      </c>
    </row>
    <row r="95" spans="1:9" ht="20.100000000000001" customHeight="1" x14ac:dyDescent="0.25">
      <c r="A95" s="52">
        <v>89</v>
      </c>
      <c r="B95" s="35" t="s">
        <v>59</v>
      </c>
      <c r="C95" s="35" t="s">
        <v>106</v>
      </c>
      <c r="D95" s="39" t="s">
        <v>82</v>
      </c>
      <c r="E95" s="35" t="s">
        <v>107</v>
      </c>
      <c r="F95" s="36">
        <v>1</v>
      </c>
      <c r="G95" s="40" t="s">
        <v>165</v>
      </c>
      <c r="H95" s="14">
        <v>0</v>
      </c>
      <c r="I95" s="26">
        <v>0</v>
      </c>
    </row>
    <row r="96" spans="1:9" ht="20.100000000000001" customHeight="1" x14ac:dyDescent="0.25">
      <c r="A96" s="51">
        <v>90</v>
      </c>
      <c r="B96" s="33" t="s">
        <v>59</v>
      </c>
      <c r="C96" s="33" t="s">
        <v>106</v>
      </c>
      <c r="D96" s="34" t="s">
        <v>82</v>
      </c>
      <c r="E96" s="33" t="s">
        <v>62</v>
      </c>
      <c r="F96" s="13">
        <v>0</v>
      </c>
      <c r="G96" s="40" t="s">
        <v>166</v>
      </c>
      <c r="H96" s="15">
        <v>0</v>
      </c>
      <c r="I96" s="26">
        <v>0</v>
      </c>
    </row>
    <row r="97" spans="1:9" ht="20.100000000000001" customHeight="1" x14ac:dyDescent="0.25">
      <c r="A97" s="51">
        <v>91</v>
      </c>
      <c r="B97" s="33" t="s">
        <v>59</v>
      </c>
      <c r="C97" s="33" t="s">
        <v>121</v>
      </c>
      <c r="D97" s="34" t="s">
        <v>82</v>
      </c>
      <c r="E97" s="33" t="s">
        <v>62</v>
      </c>
      <c r="F97" s="13">
        <v>0</v>
      </c>
      <c r="G97" s="40" t="s">
        <v>166</v>
      </c>
      <c r="H97" s="15">
        <v>0</v>
      </c>
      <c r="I97" s="26">
        <v>0</v>
      </c>
    </row>
    <row r="98" spans="1:9" ht="20.100000000000001" customHeight="1" x14ac:dyDescent="0.25">
      <c r="A98" s="51">
        <v>92</v>
      </c>
      <c r="B98" s="33" t="s">
        <v>122</v>
      </c>
      <c r="C98" s="33" t="s">
        <v>106</v>
      </c>
      <c r="D98" s="34" t="s">
        <v>82</v>
      </c>
      <c r="E98" s="33" t="s">
        <v>62</v>
      </c>
      <c r="F98" s="13">
        <v>0</v>
      </c>
      <c r="G98" s="40" t="s">
        <v>166</v>
      </c>
      <c r="H98" s="15">
        <v>0</v>
      </c>
      <c r="I98" s="26">
        <v>0</v>
      </c>
    </row>
    <row r="99" spans="1:9" ht="20.100000000000001" customHeight="1" x14ac:dyDescent="0.25">
      <c r="A99" s="51">
        <v>93</v>
      </c>
      <c r="B99" s="30" t="s">
        <v>59</v>
      </c>
      <c r="C99" s="30" t="s">
        <v>121</v>
      </c>
      <c r="D99" s="32" t="s">
        <v>82</v>
      </c>
      <c r="E99" s="30" t="s">
        <v>62</v>
      </c>
      <c r="F99" s="13">
        <v>1</v>
      </c>
      <c r="G99" s="31" t="s">
        <v>123</v>
      </c>
      <c r="H99" s="15">
        <v>0</v>
      </c>
      <c r="I99" s="25">
        <v>0</v>
      </c>
    </row>
    <row r="100" spans="1:9" ht="20.100000000000001" customHeight="1" x14ac:dyDescent="0.25">
      <c r="A100" s="52">
        <v>94</v>
      </c>
      <c r="B100" s="35" t="s">
        <v>59</v>
      </c>
      <c r="C100" s="35" t="s">
        <v>114</v>
      </c>
      <c r="D100" s="39" t="s">
        <v>84</v>
      </c>
      <c r="E100" s="35" t="s">
        <v>107</v>
      </c>
      <c r="F100" s="36">
        <v>1</v>
      </c>
      <c r="G100" s="40" t="s">
        <v>167</v>
      </c>
      <c r="H100" s="14">
        <v>0</v>
      </c>
      <c r="I100" s="26">
        <v>0</v>
      </c>
    </row>
    <row r="101" spans="1:9" ht="20.100000000000001" customHeight="1" x14ac:dyDescent="0.25">
      <c r="A101" s="52">
        <v>95</v>
      </c>
      <c r="B101" s="35" t="s">
        <v>59</v>
      </c>
      <c r="C101" s="35" t="s">
        <v>114</v>
      </c>
      <c r="D101" s="39" t="s">
        <v>84</v>
      </c>
      <c r="E101" s="35" t="s">
        <v>107</v>
      </c>
      <c r="F101" s="36">
        <v>1</v>
      </c>
      <c r="G101" s="40" t="s">
        <v>168</v>
      </c>
      <c r="H101" s="14">
        <v>0</v>
      </c>
      <c r="I101" s="26">
        <v>0</v>
      </c>
    </row>
    <row r="102" spans="1:9" ht="20.100000000000001" customHeight="1" x14ac:dyDescent="0.25">
      <c r="A102" s="52">
        <v>96</v>
      </c>
      <c r="B102" s="35" t="s">
        <v>59</v>
      </c>
      <c r="C102" s="35" t="s">
        <v>114</v>
      </c>
      <c r="D102" s="39" t="s">
        <v>86</v>
      </c>
      <c r="E102" s="35" t="s">
        <v>107</v>
      </c>
      <c r="F102" s="36">
        <v>1</v>
      </c>
      <c r="G102" s="40" t="s">
        <v>169</v>
      </c>
      <c r="H102" s="14">
        <v>0</v>
      </c>
      <c r="I102" s="26">
        <v>0</v>
      </c>
    </row>
    <row r="103" spans="1:9" ht="20.100000000000001" customHeight="1" x14ac:dyDescent="0.25">
      <c r="A103" s="52">
        <v>97</v>
      </c>
      <c r="B103" s="35" t="s">
        <v>59</v>
      </c>
      <c r="C103" s="35" t="s">
        <v>114</v>
      </c>
      <c r="D103" s="39" t="s">
        <v>86</v>
      </c>
      <c r="E103" s="35" t="s">
        <v>107</v>
      </c>
      <c r="F103" s="36">
        <v>1</v>
      </c>
      <c r="G103" s="40" t="s">
        <v>170</v>
      </c>
      <c r="H103" s="14">
        <v>0</v>
      </c>
      <c r="I103" s="26">
        <v>0</v>
      </c>
    </row>
    <row r="104" spans="1:9" ht="20.100000000000001" customHeight="1" x14ac:dyDescent="0.25">
      <c r="A104" s="52">
        <v>98</v>
      </c>
      <c r="B104" s="35" t="s">
        <v>59</v>
      </c>
      <c r="C104" s="35" t="s">
        <v>114</v>
      </c>
      <c r="D104" s="39" t="s">
        <v>86</v>
      </c>
      <c r="E104" s="35" t="s">
        <v>107</v>
      </c>
      <c r="F104" s="36">
        <v>1</v>
      </c>
      <c r="G104" s="40" t="s">
        <v>171</v>
      </c>
      <c r="H104" s="14">
        <v>0</v>
      </c>
      <c r="I104" s="26">
        <v>0</v>
      </c>
    </row>
    <row r="105" spans="1:9" ht="20.100000000000001" customHeight="1" x14ac:dyDescent="0.25">
      <c r="A105" s="52">
        <v>99</v>
      </c>
      <c r="B105" s="35" t="s">
        <v>59</v>
      </c>
      <c r="C105" s="35" t="s">
        <v>106</v>
      </c>
      <c r="D105" s="39" t="s">
        <v>86</v>
      </c>
      <c r="E105" s="35" t="s">
        <v>107</v>
      </c>
      <c r="F105" s="36">
        <v>1</v>
      </c>
      <c r="G105" s="40" t="s">
        <v>172</v>
      </c>
      <c r="H105" s="14">
        <v>0</v>
      </c>
      <c r="I105" s="26">
        <v>0</v>
      </c>
    </row>
    <row r="106" spans="1:9" ht="20.100000000000001" customHeight="1" x14ac:dyDescent="0.25">
      <c r="A106" s="52">
        <v>100</v>
      </c>
      <c r="B106" s="35" t="s">
        <v>59</v>
      </c>
      <c r="C106" s="35" t="s">
        <v>106</v>
      </c>
      <c r="D106" s="39" t="s">
        <v>86</v>
      </c>
      <c r="E106" s="35" t="s">
        <v>107</v>
      </c>
      <c r="F106" s="36">
        <v>1</v>
      </c>
      <c r="G106" s="40" t="s">
        <v>172</v>
      </c>
      <c r="H106" s="14">
        <v>0</v>
      </c>
      <c r="I106" s="26">
        <v>0</v>
      </c>
    </row>
    <row r="107" spans="1:9" ht="20.100000000000001" customHeight="1" x14ac:dyDescent="0.25">
      <c r="A107" s="52">
        <v>101</v>
      </c>
      <c r="B107" s="35" t="s">
        <v>59</v>
      </c>
      <c r="C107" s="35" t="s">
        <v>106</v>
      </c>
      <c r="D107" s="39" t="s">
        <v>86</v>
      </c>
      <c r="E107" s="35" t="s">
        <v>107</v>
      </c>
      <c r="F107" s="36">
        <v>1</v>
      </c>
      <c r="G107" s="40" t="s">
        <v>173</v>
      </c>
      <c r="H107" s="14">
        <v>0</v>
      </c>
      <c r="I107" s="26">
        <v>0</v>
      </c>
    </row>
    <row r="108" spans="1:9" ht="20.100000000000001" customHeight="1" x14ac:dyDescent="0.25">
      <c r="A108" s="52">
        <v>102</v>
      </c>
      <c r="B108" s="35" t="s">
        <v>59</v>
      </c>
      <c r="C108" s="35" t="s">
        <v>106</v>
      </c>
      <c r="D108" s="39" t="s">
        <v>86</v>
      </c>
      <c r="E108" s="35" t="s">
        <v>107</v>
      </c>
      <c r="F108" s="36">
        <v>1</v>
      </c>
      <c r="G108" s="40" t="s">
        <v>173</v>
      </c>
      <c r="H108" s="14">
        <v>0</v>
      </c>
      <c r="I108" s="26">
        <v>0</v>
      </c>
    </row>
    <row r="109" spans="1:9" ht="20.100000000000001" customHeight="1" x14ac:dyDescent="0.25">
      <c r="A109" s="52">
        <v>103</v>
      </c>
      <c r="B109" s="35" t="s">
        <v>59</v>
      </c>
      <c r="C109" s="35" t="s">
        <v>106</v>
      </c>
      <c r="D109" s="39" t="s">
        <v>86</v>
      </c>
      <c r="E109" s="35" t="s">
        <v>107</v>
      </c>
      <c r="F109" s="36">
        <v>1</v>
      </c>
      <c r="G109" s="40" t="s">
        <v>174</v>
      </c>
      <c r="H109" s="14">
        <v>0</v>
      </c>
      <c r="I109" s="26">
        <v>0</v>
      </c>
    </row>
    <row r="110" spans="1:9" ht="20.100000000000001" customHeight="1" x14ac:dyDescent="0.25">
      <c r="A110" s="52">
        <v>104</v>
      </c>
      <c r="B110" s="35" t="s">
        <v>59</v>
      </c>
      <c r="C110" s="35" t="s">
        <v>106</v>
      </c>
      <c r="D110" s="39" t="s">
        <v>86</v>
      </c>
      <c r="E110" s="35" t="s">
        <v>107</v>
      </c>
      <c r="F110" s="36">
        <v>1</v>
      </c>
      <c r="G110" s="40" t="s">
        <v>174</v>
      </c>
      <c r="H110" s="14">
        <v>0</v>
      </c>
      <c r="I110" s="26">
        <v>0</v>
      </c>
    </row>
    <row r="111" spans="1:9" ht="20.100000000000001" customHeight="1" x14ac:dyDescent="0.25">
      <c r="A111" s="52">
        <v>105</v>
      </c>
      <c r="B111" s="35" t="s">
        <v>59</v>
      </c>
      <c r="C111" s="35" t="s">
        <v>106</v>
      </c>
      <c r="D111" s="39" t="s">
        <v>86</v>
      </c>
      <c r="E111" s="35" t="s">
        <v>107</v>
      </c>
      <c r="F111" s="36">
        <v>1</v>
      </c>
      <c r="G111" s="40" t="s">
        <v>175</v>
      </c>
      <c r="H111" s="14">
        <v>0</v>
      </c>
      <c r="I111" s="26">
        <v>0</v>
      </c>
    </row>
    <row r="112" spans="1:9" ht="20.100000000000001" customHeight="1" x14ac:dyDescent="0.25">
      <c r="A112" s="52">
        <v>106</v>
      </c>
      <c r="B112" s="35" t="s">
        <v>59</v>
      </c>
      <c r="C112" s="35" t="s">
        <v>106</v>
      </c>
      <c r="D112" s="39" t="s">
        <v>86</v>
      </c>
      <c r="E112" s="35" t="s">
        <v>107</v>
      </c>
      <c r="F112" s="36">
        <v>1</v>
      </c>
      <c r="G112" s="40" t="s">
        <v>175</v>
      </c>
      <c r="H112" s="14">
        <v>0</v>
      </c>
      <c r="I112" s="26">
        <v>0</v>
      </c>
    </row>
    <row r="113" spans="1:9" ht="20.100000000000001" customHeight="1" x14ac:dyDescent="0.25">
      <c r="A113" s="52">
        <v>107</v>
      </c>
      <c r="B113" s="35" t="s">
        <v>59</v>
      </c>
      <c r="C113" s="35" t="s">
        <v>106</v>
      </c>
      <c r="D113" s="41" t="s">
        <v>68</v>
      </c>
      <c r="E113" s="35" t="s">
        <v>107</v>
      </c>
      <c r="F113" s="36">
        <v>1</v>
      </c>
      <c r="G113" s="40" t="s">
        <v>176</v>
      </c>
      <c r="H113" s="14">
        <v>0</v>
      </c>
      <c r="I113" s="26">
        <v>0</v>
      </c>
    </row>
    <row r="114" spans="1:9" ht="20.100000000000001" customHeight="1" x14ac:dyDescent="0.25">
      <c r="A114" s="52">
        <v>108</v>
      </c>
      <c r="B114" s="35" t="s">
        <v>59</v>
      </c>
      <c r="C114" s="35" t="s">
        <v>106</v>
      </c>
      <c r="D114" s="41" t="s">
        <v>68</v>
      </c>
      <c r="E114" s="35" t="s">
        <v>107</v>
      </c>
      <c r="F114" s="36">
        <v>1</v>
      </c>
      <c r="G114" s="40" t="s">
        <v>177</v>
      </c>
      <c r="H114" s="14">
        <v>0</v>
      </c>
      <c r="I114" s="26">
        <v>0</v>
      </c>
    </row>
    <row r="115" spans="1:9" ht="20.100000000000001" customHeight="1" x14ac:dyDescent="0.25">
      <c r="A115" s="52">
        <v>109</v>
      </c>
      <c r="B115" s="35" t="s">
        <v>59</v>
      </c>
      <c r="C115" s="35" t="s">
        <v>106</v>
      </c>
      <c r="D115" s="41" t="s">
        <v>68</v>
      </c>
      <c r="E115" s="35" t="s">
        <v>107</v>
      </c>
      <c r="F115" s="36">
        <v>1</v>
      </c>
      <c r="G115" s="40" t="s">
        <v>178</v>
      </c>
      <c r="H115" s="14">
        <v>0</v>
      </c>
      <c r="I115" s="26">
        <v>0</v>
      </c>
    </row>
    <row r="116" spans="1:9" ht="20.100000000000001" customHeight="1" x14ac:dyDescent="0.25">
      <c r="A116" s="52">
        <v>110</v>
      </c>
      <c r="B116" s="35" t="s">
        <v>59</v>
      </c>
      <c r="C116" s="35" t="s">
        <v>106</v>
      </c>
      <c r="D116" s="41" t="s">
        <v>68</v>
      </c>
      <c r="E116" s="35" t="s">
        <v>107</v>
      </c>
      <c r="F116" s="36">
        <v>1</v>
      </c>
      <c r="G116" s="40" t="s">
        <v>179</v>
      </c>
      <c r="H116" s="14">
        <v>0</v>
      </c>
      <c r="I116" s="26">
        <v>0</v>
      </c>
    </row>
    <row r="117" spans="1:9" ht="20.100000000000001" customHeight="1" x14ac:dyDescent="0.25">
      <c r="A117" s="52">
        <v>111</v>
      </c>
      <c r="B117" s="35" t="s">
        <v>59</v>
      </c>
      <c r="C117" s="35" t="s">
        <v>106</v>
      </c>
      <c r="D117" s="41" t="s">
        <v>68</v>
      </c>
      <c r="E117" s="35" t="s">
        <v>107</v>
      </c>
      <c r="F117" s="36">
        <v>1</v>
      </c>
      <c r="G117" s="40" t="s">
        <v>180</v>
      </c>
      <c r="H117" s="14">
        <v>0</v>
      </c>
      <c r="I117" s="26">
        <v>0</v>
      </c>
    </row>
    <row r="118" spans="1:9" ht="20.100000000000001" customHeight="1" x14ac:dyDescent="0.25">
      <c r="A118" s="52">
        <v>112</v>
      </c>
      <c r="B118" s="35" t="s">
        <v>59</v>
      </c>
      <c r="C118" s="35" t="s">
        <v>106</v>
      </c>
      <c r="D118" s="41" t="s">
        <v>68</v>
      </c>
      <c r="E118" s="35" t="s">
        <v>107</v>
      </c>
      <c r="F118" s="36">
        <v>1</v>
      </c>
      <c r="G118" s="40" t="s">
        <v>181</v>
      </c>
      <c r="H118" s="14">
        <v>0</v>
      </c>
      <c r="I118" s="26">
        <v>0</v>
      </c>
    </row>
    <row r="119" spans="1:9" ht="20.100000000000001" customHeight="1" x14ac:dyDescent="0.25">
      <c r="A119" s="52">
        <v>113</v>
      </c>
      <c r="B119" s="35" t="s">
        <v>59</v>
      </c>
      <c r="C119" s="35" t="s">
        <v>106</v>
      </c>
      <c r="D119" s="41" t="s">
        <v>68</v>
      </c>
      <c r="E119" s="35" t="s">
        <v>107</v>
      </c>
      <c r="F119" s="36">
        <v>1</v>
      </c>
      <c r="G119" s="40" t="s">
        <v>182</v>
      </c>
      <c r="H119" s="14">
        <v>0</v>
      </c>
      <c r="I119" s="26">
        <v>0</v>
      </c>
    </row>
    <row r="120" spans="1:9" ht="20.100000000000001" customHeight="1" x14ac:dyDescent="0.25">
      <c r="A120" s="52">
        <v>114</v>
      </c>
      <c r="B120" s="35" t="s">
        <v>59</v>
      </c>
      <c r="C120" s="35" t="s">
        <v>106</v>
      </c>
      <c r="D120" s="41" t="s">
        <v>68</v>
      </c>
      <c r="E120" s="35" t="s">
        <v>107</v>
      </c>
      <c r="F120" s="36">
        <v>1</v>
      </c>
      <c r="G120" s="40" t="s">
        <v>183</v>
      </c>
      <c r="H120" s="14">
        <v>0</v>
      </c>
      <c r="I120" s="26">
        <v>0</v>
      </c>
    </row>
    <row r="121" spans="1:9" ht="20.100000000000001" customHeight="1" x14ac:dyDescent="0.25">
      <c r="A121" s="51">
        <v>115</v>
      </c>
      <c r="B121" s="33" t="s">
        <v>59</v>
      </c>
      <c r="C121" s="33" t="s">
        <v>106</v>
      </c>
      <c r="D121" s="42" t="s">
        <v>68</v>
      </c>
      <c r="E121" s="33" t="s">
        <v>62</v>
      </c>
      <c r="F121" s="13">
        <v>0</v>
      </c>
      <c r="G121" s="31" t="s">
        <v>184</v>
      </c>
      <c r="H121" s="15">
        <v>0</v>
      </c>
      <c r="I121" s="26">
        <v>0</v>
      </c>
    </row>
    <row r="122" spans="1:9" ht="20.100000000000001" customHeight="1" x14ac:dyDescent="0.25">
      <c r="A122" s="51">
        <v>116</v>
      </c>
      <c r="B122" s="33" t="s">
        <v>122</v>
      </c>
      <c r="C122" s="33" t="s">
        <v>106</v>
      </c>
      <c r="D122" s="42" t="s">
        <v>68</v>
      </c>
      <c r="E122" s="33" t="s">
        <v>62</v>
      </c>
      <c r="F122" s="13">
        <v>0</v>
      </c>
      <c r="G122" s="31" t="s">
        <v>184</v>
      </c>
      <c r="H122" s="15">
        <v>0</v>
      </c>
      <c r="I122" s="26">
        <v>0</v>
      </c>
    </row>
    <row r="123" spans="1:9" ht="20.100000000000001" customHeight="1" x14ac:dyDescent="0.25">
      <c r="A123" s="51">
        <v>117</v>
      </c>
      <c r="B123" s="30" t="s">
        <v>59</v>
      </c>
      <c r="C123" s="30" t="s">
        <v>121</v>
      </c>
      <c r="D123" s="12" t="s">
        <v>68</v>
      </c>
      <c r="E123" s="30" t="s">
        <v>62</v>
      </c>
      <c r="F123" s="13">
        <v>1</v>
      </c>
      <c r="G123" s="31" t="s">
        <v>123</v>
      </c>
      <c r="H123" s="15">
        <v>0</v>
      </c>
      <c r="I123" s="25">
        <v>0</v>
      </c>
    </row>
    <row r="124" spans="1:9" ht="20.100000000000001" customHeight="1" x14ac:dyDescent="0.25">
      <c r="A124" s="52">
        <v>118</v>
      </c>
      <c r="B124" s="35" t="s">
        <v>59</v>
      </c>
      <c r="C124" s="35" t="s">
        <v>114</v>
      </c>
      <c r="D124" s="41" t="s">
        <v>68</v>
      </c>
      <c r="E124" s="35" t="s">
        <v>107</v>
      </c>
      <c r="F124" s="36">
        <v>1</v>
      </c>
      <c r="G124" s="40" t="s">
        <v>185</v>
      </c>
      <c r="H124" s="14">
        <v>0</v>
      </c>
      <c r="I124" s="26">
        <v>0</v>
      </c>
    </row>
    <row r="125" spans="1:9" ht="20.100000000000001" customHeight="1" x14ac:dyDescent="0.25">
      <c r="A125" s="52">
        <v>119</v>
      </c>
      <c r="B125" s="35" t="s">
        <v>59</v>
      </c>
      <c r="C125" s="35" t="s">
        <v>114</v>
      </c>
      <c r="D125" s="41" t="s">
        <v>68</v>
      </c>
      <c r="E125" s="35" t="s">
        <v>107</v>
      </c>
      <c r="F125" s="36">
        <v>1</v>
      </c>
      <c r="G125" s="40" t="s">
        <v>186</v>
      </c>
      <c r="H125" s="14">
        <v>0</v>
      </c>
      <c r="I125" s="26">
        <v>0</v>
      </c>
    </row>
    <row r="126" spans="1:9" ht="20.100000000000001" customHeight="1" x14ac:dyDescent="0.25">
      <c r="A126" s="52">
        <v>120</v>
      </c>
      <c r="B126" s="35" t="s">
        <v>59</v>
      </c>
      <c r="C126" s="35" t="s">
        <v>114</v>
      </c>
      <c r="D126" s="41" t="s">
        <v>68</v>
      </c>
      <c r="E126" s="35" t="s">
        <v>107</v>
      </c>
      <c r="F126" s="36">
        <v>1</v>
      </c>
      <c r="G126" s="40" t="s">
        <v>187</v>
      </c>
      <c r="H126" s="14">
        <v>0</v>
      </c>
      <c r="I126" s="26">
        <v>0</v>
      </c>
    </row>
    <row r="127" spans="1:9" ht="20.100000000000001" customHeight="1" x14ac:dyDescent="0.25">
      <c r="A127" s="52">
        <v>121</v>
      </c>
      <c r="B127" s="35" t="s">
        <v>59</v>
      </c>
      <c r="C127" s="35" t="s">
        <v>114</v>
      </c>
      <c r="D127" s="41" t="s">
        <v>68</v>
      </c>
      <c r="E127" s="35" t="s">
        <v>107</v>
      </c>
      <c r="F127" s="36">
        <v>1</v>
      </c>
      <c r="G127" s="40" t="s">
        <v>188</v>
      </c>
      <c r="H127" s="14">
        <v>0</v>
      </c>
      <c r="I127" s="26">
        <v>0</v>
      </c>
    </row>
    <row r="128" spans="1:9" ht="20.100000000000001" customHeight="1" x14ac:dyDescent="0.25">
      <c r="A128" s="52">
        <v>122</v>
      </c>
      <c r="B128" s="37" t="s">
        <v>59</v>
      </c>
      <c r="C128" s="37" t="s">
        <v>114</v>
      </c>
      <c r="D128" s="43" t="s">
        <v>68</v>
      </c>
      <c r="E128" s="37" t="s">
        <v>107</v>
      </c>
      <c r="F128" s="36">
        <v>0</v>
      </c>
      <c r="G128" s="40" t="s">
        <v>189</v>
      </c>
      <c r="H128" s="15">
        <v>0</v>
      </c>
      <c r="I128" s="26">
        <v>0</v>
      </c>
    </row>
    <row r="129" spans="1:9" ht="20.100000000000001" customHeight="1" x14ac:dyDescent="0.25">
      <c r="A129" s="52">
        <v>123</v>
      </c>
      <c r="B129" s="35" t="s">
        <v>59</v>
      </c>
      <c r="C129" s="35" t="s">
        <v>114</v>
      </c>
      <c r="D129" s="41" t="s">
        <v>68</v>
      </c>
      <c r="E129" s="35" t="s">
        <v>107</v>
      </c>
      <c r="F129" s="36">
        <v>1</v>
      </c>
      <c r="G129" s="40" t="s">
        <v>190</v>
      </c>
      <c r="H129" s="14">
        <v>0</v>
      </c>
      <c r="I129" s="26">
        <v>0</v>
      </c>
    </row>
    <row r="130" spans="1:9" ht="20.100000000000001" customHeight="1" x14ac:dyDescent="0.25">
      <c r="A130" s="52">
        <v>124</v>
      </c>
      <c r="B130" s="35" t="s">
        <v>59</v>
      </c>
      <c r="C130" s="35" t="s">
        <v>114</v>
      </c>
      <c r="D130" s="41" t="s">
        <v>68</v>
      </c>
      <c r="E130" s="35" t="s">
        <v>107</v>
      </c>
      <c r="F130" s="36">
        <v>1</v>
      </c>
      <c r="G130" s="40" t="s">
        <v>191</v>
      </c>
      <c r="H130" s="14">
        <v>0</v>
      </c>
      <c r="I130" s="26">
        <v>0</v>
      </c>
    </row>
    <row r="131" spans="1:9" ht="20.100000000000001" customHeight="1" x14ac:dyDescent="0.25">
      <c r="A131" s="52">
        <v>125</v>
      </c>
      <c r="B131" s="35" t="s">
        <v>59</v>
      </c>
      <c r="C131" s="35" t="s">
        <v>114</v>
      </c>
      <c r="D131" s="41" t="s">
        <v>89</v>
      </c>
      <c r="E131" s="35" t="s">
        <v>107</v>
      </c>
      <c r="F131" s="36">
        <v>1</v>
      </c>
      <c r="G131" s="40" t="s">
        <v>192</v>
      </c>
      <c r="H131" s="14">
        <v>0</v>
      </c>
      <c r="I131" s="26">
        <v>0</v>
      </c>
    </row>
    <row r="132" spans="1:9" ht="20.100000000000001" customHeight="1" x14ac:dyDescent="0.25">
      <c r="A132" s="52">
        <v>126</v>
      </c>
      <c r="B132" s="35" t="s">
        <v>59</v>
      </c>
      <c r="C132" s="35" t="s">
        <v>114</v>
      </c>
      <c r="D132" s="41" t="s">
        <v>89</v>
      </c>
      <c r="E132" s="35" t="s">
        <v>107</v>
      </c>
      <c r="F132" s="36">
        <v>1</v>
      </c>
      <c r="G132" s="40" t="s">
        <v>193</v>
      </c>
      <c r="H132" s="14">
        <v>0</v>
      </c>
      <c r="I132" s="26">
        <v>0</v>
      </c>
    </row>
    <row r="133" spans="1:9" ht="20.100000000000001" customHeight="1" x14ac:dyDescent="0.25">
      <c r="A133" s="52">
        <v>127</v>
      </c>
      <c r="B133" s="37" t="s">
        <v>59</v>
      </c>
      <c r="C133" s="37" t="s">
        <v>106</v>
      </c>
      <c r="D133" s="43" t="s">
        <v>89</v>
      </c>
      <c r="E133" s="37" t="s">
        <v>107</v>
      </c>
      <c r="F133" s="36">
        <v>0</v>
      </c>
      <c r="G133" s="40" t="s">
        <v>194</v>
      </c>
      <c r="H133" s="15">
        <v>0</v>
      </c>
      <c r="I133" s="26">
        <v>0</v>
      </c>
    </row>
    <row r="134" spans="1:9" ht="20.100000000000001" customHeight="1" x14ac:dyDescent="0.25">
      <c r="A134" s="52">
        <v>128</v>
      </c>
      <c r="B134" s="37" t="s">
        <v>59</v>
      </c>
      <c r="C134" s="37" t="s">
        <v>106</v>
      </c>
      <c r="D134" s="43" t="s">
        <v>89</v>
      </c>
      <c r="E134" s="37" t="s">
        <v>107</v>
      </c>
      <c r="F134" s="36">
        <v>0</v>
      </c>
      <c r="G134" s="40" t="s">
        <v>195</v>
      </c>
      <c r="H134" s="15">
        <v>0</v>
      </c>
      <c r="I134" s="26">
        <v>0</v>
      </c>
    </row>
    <row r="135" spans="1:9" ht="20.100000000000001" customHeight="1" x14ac:dyDescent="0.25">
      <c r="A135" s="52">
        <v>129</v>
      </c>
      <c r="B135" s="37" t="s">
        <v>59</v>
      </c>
      <c r="C135" s="37" t="s">
        <v>106</v>
      </c>
      <c r="D135" s="43" t="s">
        <v>89</v>
      </c>
      <c r="E135" s="37" t="s">
        <v>107</v>
      </c>
      <c r="F135" s="36">
        <v>0</v>
      </c>
      <c r="G135" s="40" t="s">
        <v>196</v>
      </c>
      <c r="H135" s="15">
        <v>0</v>
      </c>
      <c r="I135" s="26">
        <v>0</v>
      </c>
    </row>
    <row r="136" spans="1:9" ht="20.100000000000001" customHeight="1" x14ac:dyDescent="0.25">
      <c r="A136" s="52">
        <v>130</v>
      </c>
      <c r="B136" s="37" t="s">
        <v>59</v>
      </c>
      <c r="C136" s="37" t="s">
        <v>106</v>
      </c>
      <c r="D136" s="43" t="s">
        <v>89</v>
      </c>
      <c r="E136" s="37" t="s">
        <v>107</v>
      </c>
      <c r="F136" s="36">
        <v>0</v>
      </c>
      <c r="G136" s="40" t="s">
        <v>197</v>
      </c>
      <c r="H136" s="15">
        <v>0</v>
      </c>
      <c r="I136" s="26">
        <v>0</v>
      </c>
    </row>
    <row r="137" spans="1:9" ht="20.100000000000001" customHeight="1" x14ac:dyDescent="0.25">
      <c r="A137" s="52">
        <v>131</v>
      </c>
      <c r="B137" s="37" t="s">
        <v>59</v>
      </c>
      <c r="C137" s="37" t="s">
        <v>106</v>
      </c>
      <c r="D137" s="43" t="s">
        <v>89</v>
      </c>
      <c r="E137" s="37" t="s">
        <v>107</v>
      </c>
      <c r="F137" s="36">
        <v>0</v>
      </c>
      <c r="G137" s="40" t="s">
        <v>198</v>
      </c>
      <c r="H137" s="15">
        <v>0</v>
      </c>
      <c r="I137" s="26">
        <v>0</v>
      </c>
    </row>
    <row r="138" spans="1:9" ht="20.100000000000001" customHeight="1" x14ac:dyDescent="0.25">
      <c r="A138" s="52">
        <v>132</v>
      </c>
      <c r="B138" s="37" t="s">
        <v>59</v>
      </c>
      <c r="C138" s="37" t="s">
        <v>106</v>
      </c>
      <c r="D138" s="43" t="s">
        <v>89</v>
      </c>
      <c r="E138" s="37" t="s">
        <v>107</v>
      </c>
      <c r="F138" s="36">
        <v>0</v>
      </c>
      <c r="G138" s="40" t="s">
        <v>199</v>
      </c>
      <c r="H138" s="15">
        <v>0</v>
      </c>
      <c r="I138" s="26">
        <v>0</v>
      </c>
    </row>
    <row r="139" spans="1:9" ht="20.100000000000001" customHeight="1" x14ac:dyDescent="0.25">
      <c r="A139" s="51">
        <v>133</v>
      </c>
      <c r="B139" s="33" t="s">
        <v>59</v>
      </c>
      <c r="C139" s="33" t="s">
        <v>106</v>
      </c>
      <c r="D139" s="42" t="s">
        <v>89</v>
      </c>
      <c r="E139" s="33" t="s">
        <v>62</v>
      </c>
      <c r="F139" s="13">
        <v>0</v>
      </c>
      <c r="G139" s="31" t="s">
        <v>184</v>
      </c>
      <c r="H139" s="15">
        <v>0</v>
      </c>
      <c r="I139" s="26">
        <v>0</v>
      </c>
    </row>
    <row r="140" spans="1:9" ht="20.100000000000001" customHeight="1" x14ac:dyDescent="0.25">
      <c r="A140" s="51">
        <v>134</v>
      </c>
      <c r="B140" s="33" t="s">
        <v>122</v>
      </c>
      <c r="C140" s="33" t="s">
        <v>106</v>
      </c>
      <c r="D140" s="42" t="s">
        <v>89</v>
      </c>
      <c r="E140" s="33" t="s">
        <v>62</v>
      </c>
      <c r="F140" s="13">
        <v>0</v>
      </c>
      <c r="G140" s="31" t="s">
        <v>184</v>
      </c>
      <c r="H140" s="15">
        <v>0</v>
      </c>
      <c r="I140" s="26">
        <v>0</v>
      </c>
    </row>
    <row r="141" spans="1:9" ht="20.100000000000001" customHeight="1" x14ac:dyDescent="0.25">
      <c r="A141" s="52">
        <v>135</v>
      </c>
      <c r="B141" s="35" t="s">
        <v>59</v>
      </c>
      <c r="C141" s="35" t="s">
        <v>106</v>
      </c>
      <c r="D141" s="41" t="s">
        <v>93</v>
      </c>
      <c r="E141" s="35" t="s">
        <v>107</v>
      </c>
      <c r="F141" s="36">
        <v>1</v>
      </c>
      <c r="G141" s="40" t="s">
        <v>200</v>
      </c>
      <c r="H141" s="14">
        <v>0</v>
      </c>
      <c r="I141" s="26">
        <v>0</v>
      </c>
    </row>
    <row r="142" spans="1:9" ht="20.100000000000001" customHeight="1" x14ac:dyDescent="0.25">
      <c r="A142" s="52">
        <v>136</v>
      </c>
      <c r="B142" s="35" t="s">
        <v>59</v>
      </c>
      <c r="C142" s="35" t="s">
        <v>106</v>
      </c>
      <c r="D142" s="41" t="s">
        <v>93</v>
      </c>
      <c r="E142" s="35" t="s">
        <v>107</v>
      </c>
      <c r="F142" s="36">
        <v>1</v>
      </c>
      <c r="G142" s="40" t="s">
        <v>201</v>
      </c>
      <c r="H142" s="14">
        <v>0</v>
      </c>
      <c r="I142" s="26">
        <v>0</v>
      </c>
    </row>
    <row r="143" spans="1:9" ht="20.100000000000001" customHeight="1" x14ac:dyDescent="0.25">
      <c r="A143" s="52">
        <v>137</v>
      </c>
      <c r="B143" s="35" t="s">
        <v>59</v>
      </c>
      <c r="C143" s="35" t="s">
        <v>106</v>
      </c>
      <c r="D143" s="41" t="s">
        <v>93</v>
      </c>
      <c r="E143" s="35" t="s">
        <v>107</v>
      </c>
      <c r="F143" s="36">
        <v>1</v>
      </c>
      <c r="G143" s="40" t="s">
        <v>202</v>
      </c>
      <c r="H143" s="14">
        <v>0</v>
      </c>
      <c r="I143" s="26">
        <v>0</v>
      </c>
    </row>
    <row r="144" spans="1:9" ht="20.100000000000001" customHeight="1" x14ac:dyDescent="0.25">
      <c r="A144" s="52">
        <v>138</v>
      </c>
      <c r="B144" s="35" t="s">
        <v>59</v>
      </c>
      <c r="C144" s="35" t="s">
        <v>106</v>
      </c>
      <c r="D144" s="41" t="s">
        <v>95</v>
      </c>
      <c r="E144" s="35" t="s">
        <v>107</v>
      </c>
      <c r="F144" s="36">
        <v>1</v>
      </c>
      <c r="G144" s="40" t="s">
        <v>203</v>
      </c>
      <c r="H144" s="14">
        <v>0</v>
      </c>
      <c r="I144" s="26">
        <v>0</v>
      </c>
    </row>
    <row r="145" spans="1:9" ht="20.100000000000001" customHeight="1" x14ac:dyDescent="0.25">
      <c r="A145" s="52">
        <v>139</v>
      </c>
      <c r="B145" s="35" t="s">
        <v>59</v>
      </c>
      <c r="C145" s="35" t="s">
        <v>106</v>
      </c>
      <c r="D145" s="41" t="s">
        <v>95</v>
      </c>
      <c r="E145" s="35" t="s">
        <v>107</v>
      </c>
      <c r="F145" s="36">
        <v>1</v>
      </c>
      <c r="G145" s="40" t="s">
        <v>204</v>
      </c>
      <c r="H145" s="14">
        <v>0</v>
      </c>
      <c r="I145" s="26">
        <v>0</v>
      </c>
    </row>
    <row r="146" spans="1:9" ht="20.100000000000001" customHeight="1" x14ac:dyDescent="0.25">
      <c r="A146" s="52">
        <v>140</v>
      </c>
      <c r="B146" s="35" t="s">
        <v>59</v>
      </c>
      <c r="C146" s="35" t="s">
        <v>106</v>
      </c>
      <c r="D146" s="41" t="s">
        <v>95</v>
      </c>
      <c r="E146" s="35" t="s">
        <v>107</v>
      </c>
      <c r="F146" s="36">
        <v>1</v>
      </c>
      <c r="G146" s="40" t="s">
        <v>205</v>
      </c>
      <c r="H146" s="14">
        <v>0</v>
      </c>
      <c r="I146" s="26">
        <v>0</v>
      </c>
    </row>
    <row r="147" spans="1:9" ht="20.100000000000001" customHeight="1" x14ac:dyDescent="0.25">
      <c r="A147" s="52">
        <v>141</v>
      </c>
      <c r="B147" s="35" t="s">
        <v>59</v>
      </c>
      <c r="C147" s="35" t="s">
        <v>106</v>
      </c>
      <c r="D147" s="41" t="s">
        <v>95</v>
      </c>
      <c r="E147" s="35" t="s">
        <v>107</v>
      </c>
      <c r="F147" s="36">
        <v>1</v>
      </c>
      <c r="G147" s="40" t="s">
        <v>206</v>
      </c>
      <c r="H147" s="14">
        <v>0</v>
      </c>
      <c r="I147" s="26">
        <v>0</v>
      </c>
    </row>
    <row r="148" spans="1:9" ht="20.100000000000001" customHeight="1" x14ac:dyDescent="0.25">
      <c r="A148" s="52">
        <v>142</v>
      </c>
      <c r="B148" s="35" t="s">
        <v>59</v>
      </c>
      <c r="C148" s="35" t="s">
        <v>106</v>
      </c>
      <c r="D148" s="41" t="s">
        <v>95</v>
      </c>
      <c r="E148" s="35" t="s">
        <v>107</v>
      </c>
      <c r="F148" s="36">
        <v>1</v>
      </c>
      <c r="G148" s="40" t="s">
        <v>207</v>
      </c>
      <c r="H148" s="14">
        <v>0</v>
      </c>
      <c r="I148" s="26">
        <v>0</v>
      </c>
    </row>
    <row r="149" spans="1:9" ht="20.100000000000001" customHeight="1" x14ac:dyDescent="0.25">
      <c r="A149" s="52">
        <v>143</v>
      </c>
      <c r="B149" s="35" t="s">
        <v>59</v>
      </c>
      <c r="C149" s="35" t="s">
        <v>114</v>
      </c>
      <c r="D149" s="39" t="s">
        <v>95</v>
      </c>
      <c r="E149" s="35" t="s">
        <v>107</v>
      </c>
      <c r="F149" s="36">
        <v>1</v>
      </c>
      <c r="G149" s="40" t="s">
        <v>208</v>
      </c>
      <c r="H149" s="14">
        <v>0</v>
      </c>
      <c r="I149" s="26">
        <v>0</v>
      </c>
    </row>
    <row r="150" spans="1:9" ht="20.100000000000001" customHeight="1" x14ac:dyDescent="0.25">
      <c r="A150" s="52">
        <v>144</v>
      </c>
      <c r="B150" s="35" t="s">
        <v>59</v>
      </c>
      <c r="C150" s="35" t="s">
        <v>114</v>
      </c>
      <c r="D150" s="39" t="s">
        <v>95</v>
      </c>
      <c r="E150" s="35" t="s">
        <v>107</v>
      </c>
      <c r="F150" s="36">
        <v>1</v>
      </c>
      <c r="G150" s="40" t="s">
        <v>209</v>
      </c>
      <c r="H150" s="14">
        <v>0</v>
      </c>
      <c r="I150" s="26">
        <v>0</v>
      </c>
    </row>
    <row r="151" spans="1:9" ht="20.100000000000001" customHeight="1" x14ac:dyDescent="0.25">
      <c r="A151" s="52">
        <v>145</v>
      </c>
      <c r="B151" s="35" t="s">
        <v>59</v>
      </c>
      <c r="C151" s="35" t="s">
        <v>114</v>
      </c>
      <c r="D151" s="39" t="s">
        <v>95</v>
      </c>
      <c r="E151" s="35" t="s">
        <v>107</v>
      </c>
      <c r="F151" s="36">
        <v>1</v>
      </c>
      <c r="G151" s="40" t="s">
        <v>210</v>
      </c>
      <c r="H151" s="14">
        <v>0</v>
      </c>
      <c r="I151" s="26">
        <v>0</v>
      </c>
    </row>
    <row r="152" spans="1:9" ht="20.100000000000001" customHeight="1" x14ac:dyDescent="0.25">
      <c r="A152" s="51">
        <v>146</v>
      </c>
      <c r="B152" s="30" t="s">
        <v>59</v>
      </c>
      <c r="C152" s="30" t="s">
        <v>114</v>
      </c>
      <c r="D152" s="12" t="s">
        <v>97</v>
      </c>
      <c r="E152" s="30" t="s">
        <v>62</v>
      </c>
      <c r="F152" s="13">
        <v>1</v>
      </c>
      <c r="G152" s="40" t="s">
        <v>211</v>
      </c>
      <c r="H152" s="15">
        <v>0</v>
      </c>
      <c r="I152" s="25">
        <v>0</v>
      </c>
    </row>
    <row r="153" spans="1:9" ht="20.100000000000001" customHeight="1" x14ac:dyDescent="0.25">
      <c r="A153" s="52">
        <v>147</v>
      </c>
      <c r="B153" s="35" t="s">
        <v>59</v>
      </c>
      <c r="C153" s="35" t="s">
        <v>114</v>
      </c>
      <c r="D153" s="41" t="s">
        <v>97</v>
      </c>
      <c r="E153" s="35" t="s">
        <v>107</v>
      </c>
      <c r="F153" s="36">
        <v>1</v>
      </c>
      <c r="G153" s="40" t="s">
        <v>212</v>
      </c>
      <c r="H153" s="14">
        <v>0</v>
      </c>
      <c r="I153" s="26">
        <v>0</v>
      </c>
    </row>
    <row r="154" spans="1:9" ht="20.100000000000001" customHeight="1" x14ac:dyDescent="0.25">
      <c r="A154" s="52">
        <v>148</v>
      </c>
      <c r="B154" s="35" t="s">
        <v>59</v>
      </c>
      <c r="C154" s="35" t="s">
        <v>114</v>
      </c>
      <c r="D154" s="41" t="s">
        <v>97</v>
      </c>
      <c r="E154" s="35" t="s">
        <v>107</v>
      </c>
      <c r="F154" s="36">
        <v>1</v>
      </c>
      <c r="G154" s="40" t="s">
        <v>213</v>
      </c>
      <c r="H154" s="14">
        <v>0</v>
      </c>
      <c r="I154" s="26">
        <v>0</v>
      </c>
    </row>
    <row r="155" spans="1:9" ht="20.100000000000001" customHeight="1" x14ac:dyDescent="0.25">
      <c r="A155" s="52">
        <v>149</v>
      </c>
      <c r="B155" s="35" t="s">
        <v>59</v>
      </c>
      <c r="C155" s="35" t="s">
        <v>114</v>
      </c>
      <c r="D155" s="41" t="s">
        <v>97</v>
      </c>
      <c r="E155" s="35" t="s">
        <v>107</v>
      </c>
      <c r="F155" s="36">
        <v>1</v>
      </c>
      <c r="G155" s="40" t="s">
        <v>214</v>
      </c>
      <c r="H155" s="14">
        <v>0</v>
      </c>
      <c r="I155" s="26">
        <v>0</v>
      </c>
    </row>
    <row r="156" spans="1:9" ht="20.100000000000001" customHeight="1" x14ac:dyDescent="0.25">
      <c r="A156" s="52">
        <v>150</v>
      </c>
      <c r="B156" s="37" t="s">
        <v>59</v>
      </c>
      <c r="C156" s="37" t="s">
        <v>106</v>
      </c>
      <c r="D156" s="43" t="s">
        <v>101</v>
      </c>
      <c r="E156" s="37" t="s">
        <v>107</v>
      </c>
      <c r="F156" s="36">
        <v>0</v>
      </c>
      <c r="G156" s="40" t="s">
        <v>215</v>
      </c>
      <c r="H156" s="15">
        <v>0</v>
      </c>
      <c r="I156" s="26">
        <v>0</v>
      </c>
    </row>
    <row r="157" spans="1:9" ht="20.100000000000001" customHeight="1" x14ac:dyDescent="0.25">
      <c r="A157" s="52">
        <v>151</v>
      </c>
      <c r="B157" s="37" t="s">
        <v>59</v>
      </c>
      <c r="C157" s="37" t="s">
        <v>106</v>
      </c>
      <c r="D157" s="43" t="s">
        <v>101</v>
      </c>
      <c r="E157" s="37" t="s">
        <v>107</v>
      </c>
      <c r="F157" s="36">
        <v>0</v>
      </c>
      <c r="G157" s="40" t="s">
        <v>216</v>
      </c>
      <c r="H157" s="15">
        <v>0</v>
      </c>
      <c r="I157" s="26">
        <v>0</v>
      </c>
    </row>
    <row r="158" spans="1:9" ht="20.100000000000001" customHeight="1" x14ac:dyDescent="0.25">
      <c r="A158" s="52">
        <v>152</v>
      </c>
      <c r="B158" s="37" t="s">
        <v>59</v>
      </c>
      <c r="C158" s="37" t="s">
        <v>106</v>
      </c>
      <c r="D158" s="43" t="s">
        <v>101</v>
      </c>
      <c r="E158" s="37" t="s">
        <v>107</v>
      </c>
      <c r="F158" s="36">
        <v>0</v>
      </c>
      <c r="G158" s="40" t="s">
        <v>216</v>
      </c>
      <c r="H158" s="15">
        <v>0</v>
      </c>
      <c r="I158" s="26">
        <v>0</v>
      </c>
    </row>
    <row r="159" spans="1:9" ht="20.100000000000001" customHeight="1" x14ac:dyDescent="0.25">
      <c r="A159" s="52">
        <v>153</v>
      </c>
      <c r="B159" s="37" t="s">
        <v>59</v>
      </c>
      <c r="C159" s="37" t="s">
        <v>106</v>
      </c>
      <c r="D159" s="43" t="s">
        <v>101</v>
      </c>
      <c r="E159" s="37" t="s">
        <v>107</v>
      </c>
      <c r="F159" s="36">
        <v>0</v>
      </c>
      <c r="G159" s="40" t="s">
        <v>217</v>
      </c>
      <c r="H159" s="15">
        <v>0</v>
      </c>
      <c r="I159" s="26">
        <v>0</v>
      </c>
    </row>
    <row r="160" spans="1:9" ht="20.100000000000001" customHeight="1" x14ac:dyDescent="0.25">
      <c r="A160" s="52">
        <v>154</v>
      </c>
      <c r="B160" s="37" t="s">
        <v>59</v>
      </c>
      <c r="C160" s="37" t="s">
        <v>106</v>
      </c>
      <c r="D160" s="43" t="s">
        <v>101</v>
      </c>
      <c r="E160" s="37" t="s">
        <v>107</v>
      </c>
      <c r="F160" s="36">
        <v>0</v>
      </c>
      <c r="G160" s="40" t="s">
        <v>217</v>
      </c>
      <c r="H160" s="15">
        <v>0</v>
      </c>
      <c r="I160" s="26">
        <v>0</v>
      </c>
    </row>
    <row r="161" spans="1:9" ht="20.100000000000001" customHeight="1" x14ac:dyDescent="0.25">
      <c r="A161" s="51">
        <v>155</v>
      </c>
      <c r="B161" s="30" t="s">
        <v>59</v>
      </c>
      <c r="C161" s="30" t="s">
        <v>114</v>
      </c>
      <c r="D161" s="12" t="s">
        <v>101</v>
      </c>
      <c r="E161" s="30" t="s">
        <v>62</v>
      </c>
      <c r="F161" s="13">
        <v>1</v>
      </c>
      <c r="G161" s="40" t="s">
        <v>218</v>
      </c>
      <c r="H161" s="15">
        <v>0</v>
      </c>
      <c r="I161" s="25">
        <v>0</v>
      </c>
    </row>
    <row r="162" spans="1:9" ht="20.100000000000001" customHeight="1" x14ac:dyDescent="0.25">
      <c r="A162" s="51">
        <v>156</v>
      </c>
      <c r="B162" s="30" t="s">
        <v>59</v>
      </c>
      <c r="C162" s="30" t="s">
        <v>114</v>
      </c>
      <c r="D162" s="12" t="s">
        <v>101</v>
      </c>
      <c r="E162" s="30" t="s">
        <v>62</v>
      </c>
      <c r="F162" s="13">
        <v>1</v>
      </c>
      <c r="G162" s="40" t="s">
        <v>219</v>
      </c>
      <c r="H162" s="15">
        <v>0</v>
      </c>
      <c r="I162" s="25">
        <v>0</v>
      </c>
    </row>
    <row r="163" spans="1:9" ht="20.100000000000001" customHeight="1" x14ac:dyDescent="0.25">
      <c r="A163" s="52">
        <v>157</v>
      </c>
      <c r="B163" s="35" t="s">
        <v>59</v>
      </c>
      <c r="C163" s="35" t="s">
        <v>114</v>
      </c>
      <c r="D163" s="41" t="s">
        <v>101</v>
      </c>
      <c r="E163" s="35" t="s">
        <v>107</v>
      </c>
      <c r="F163" s="36">
        <v>1</v>
      </c>
      <c r="G163" s="40" t="s">
        <v>220</v>
      </c>
      <c r="H163" s="14">
        <v>0</v>
      </c>
      <c r="I163" s="26">
        <v>0</v>
      </c>
    </row>
    <row r="164" spans="1:9" ht="20.100000000000001" customHeight="1" x14ac:dyDescent="0.25">
      <c r="A164" s="52">
        <v>158</v>
      </c>
      <c r="B164" s="35" t="s">
        <v>59</v>
      </c>
      <c r="C164" s="35" t="s">
        <v>114</v>
      </c>
      <c r="D164" s="41" t="s">
        <v>101</v>
      </c>
      <c r="E164" s="35" t="s">
        <v>107</v>
      </c>
      <c r="F164" s="36">
        <v>1</v>
      </c>
      <c r="G164" s="40" t="s">
        <v>221</v>
      </c>
      <c r="H164" s="14">
        <v>0</v>
      </c>
      <c r="I164" s="26">
        <v>0</v>
      </c>
    </row>
    <row r="165" spans="1:9" ht="20.100000000000001" customHeight="1" x14ac:dyDescent="0.25">
      <c r="A165" s="52">
        <v>159</v>
      </c>
      <c r="B165" s="37" t="s">
        <v>59</v>
      </c>
      <c r="C165" s="37" t="s">
        <v>106</v>
      </c>
      <c r="D165" s="43" t="s">
        <v>73</v>
      </c>
      <c r="E165" s="37" t="s">
        <v>107</v>
      </c>
      <c r="F165" s="36">
        <v>0</v>
      </c>
      <c r="G165" s="40" t="s">
        <v>222</v>
      </c>
      <c r="H165" s="15">
        <v>0</v>
      </c>
      <c r="I165" s="26">
        <v>0</v>
      </c>
    </row>
    <row r="166" spans="1:9" ht="20.100000000000001" customHeight="1" x14ac:dyDescent="0.25">
      <c r="A166" s="52">
        <v>160</v>
      </c>
      <c r="B166" s="37" t="s">
        <v>59</v>
      </c>
      <c r="C166" s="37" t="s">
        <v>106</v>
      </c>
      <c r="D166" s="43" t="s">
        <v>73</v>
      </c>
      <c r="E166" s="37" t="s">
        <v>107</v>
      </c>
      <c r="F166" s="36">
        <v>0</v>
      </c>
      <c r="G166" s="40" t="s">
        <v>223</v>
      </c>
      <c r="H166" s="15">
        <v>0</v>
      </c>
      <c r="I166" s="26">
        <v>0</v>
      </c>
    </row>
    <row r="167" spans="1:9" ht="20.100000000000001" customHeight="1" x14ac:dyDescent="0.25">
      <c r="A167" s="52">
        <v>161</v>
      </c>
      <c r="B167" s="37" t="s">
        <v>59</v>
      </c>
      <c r="C167" s="37" t="s">
        <v>106</v>
      </c>
      <c r="D167" s="43" t="s">
        <v>73</v>
      </c>
      <c r="E167" s="37" t="s">
        <v>107</v>
      </c>
      <c r="F167" s="36">
        <v>0</v>
      </c>
      <c r="G167" s="40" t="s">
        <v>224</v>
      </c>
      <c r="H167" s="15">
        <v>0</v>
      </c>
      <c r="I167" s="26">
        <v>0</v>
      </c>
    </row>
    <row r="168" spans="1:9" ht="20.100000000000001" customHeight="1" x14ac:dyDescent="0.25">
      <c r="A168" s="52">
        <v>162</v>
      </c>
      <c r="B168" s="37" t="s">
        <v>59</v>
      </c>
      <c r="C168" s="37" t="s">
        <v>106</v>
      </c>
      <c r="D168" s="43" t="s">
        <v>73</v>
      </c>
      <c r="E168" s="37" t="s">
        <v>107</v>
      </c>
      <c r="F168" s="36">
        <v>0</v>
      </c>
      <c r="G168" s="40" t="s">
        <v>225</v>
      </c>
      <c r="H168" s="15">
        <v>0</v>
      </c>
      <c r="I168" s="26">
        <v>0</v>
      </c>
    </row>
    <row r="169" spans="1:9" ht="20.100000000000001" customHeight="1" x14ac:dyDescent="0.25">
      <c r="A169" s="52">
        <v>163</v>
      </c>
      <c r="B169" s="37" t="s">
        <v>59</v>
      </c>
      <c r="C169" s="37" t="s">
        <v>106</v>
      </c>
      <c r="D169" s="43" t="s">
        <v>73</v>
      </c>
      <c r="E169" s="37" t="s">
        <v>107</v>
      </c>
      <c r="F169" s="36">
        <v>0</v>
      </c>
      <c r="G169" s="40" t="s">
        <v>226</v>
      </c>
      <c r="H169" s="15">
        <v>0</v>
      </c>
      <c r="I169" s="26">
        <v>0</v>
      </c>
    </row>
    <row r="170" spans="1:9" ht="20.100000000000001" customHeight="1" x14ac:dyDescent="0.25">
      <c r="A170" s="52">
        <v>164</v>
      </c>
      <c r="B170" s="35" t="s">
        <v>59</v>
      </c>
      <c r="C170" s="35" t="s">
        <v>114</v>
      </c>
      <c r="D170" s="41" t="s">
        <v>73</v>
      </c>
      <c r="E170" s="35" t="s">
        <v>107</v>
      </c>
      <c r="F170" s="36">
        <v>1</v>
      </c>
      <c r="G170" s="40" t="s">
        <v>227</v>
      </c>
      <c r="H170" s="14">
        <v>0</v>
      </c>
      <c r="I170" s="26">
        <v>0</v>
      </c>
    </row>
    <row r="171" spans="1:9" ht="20.100000000000001" customHeight="1" x14ac:dyDescent="0.25">
      <c r="A171" s="51">
        <v>165</v>
      </c>
      <c r="B171" s="30" t="s">
        <v>122</v>
      </c>
      <c r="C171" s="30" t="s">
        <v>60</v>
      </c>
      <c r="D171" s="32" t="s">
        <v>61</v>
      </c>
      <c r="E171" s="30" t="s">
        <v>62</v>
      </c>
      <c r="F171" s="13">
        <v>1</v>
      </c>
      <c r="G171" s="40" t="s">
        <v>228</v>
      </c>
      <c r="H171" s="15">
        <v>0</v>
      </c>
      <c r="I171" s="25">
        <v>0</v>
      </c>
    </row>
    <row r="172" spans="1:9" ht="20.100000000000001" customHeight="1" x14ac:dyDescent="0.25">
      <c r="A172" s="52">
        <v>166</v>
      </c>
      <c r="B172" s="35" t="s">
        <v>122</v>
      </c>
      <c r="C172" s="35" t="s">
        <v>60</v>
      </c>
      <c r="D172" s="39" t="s">
        <v>66</v>
      </c>
      <c r="E172" s="35" t="s">
        <v>107</v>
      </c>
      <c r="F172" s="36">
        <v>1</v>
      </c>
      <c r="G172" s="40" t="s">
        <v>229</v>
      </c>
      <c r="H172" s="14">
        <v>0</v>
      </c>
      <c r="I172" s="26">
        <v>0</v>
      </c>
    </row>
    <row r="173" spans="1:9" ht="20.100000000000001" customHeight="1" x14ac:dyDescent="0.25">
      <c r="A173" s="51">
        <v>167</v>
      </c>
      <c r="B173" s="30" t="s">
        <v>122</v>
      </c>
      <c r="C173" s="30" t="s">
        <v>60</v>
      </c>
      <c r="D173" s="32" t="s">
        <v>68</v>
      </c>
      <c r="E173" s="30" t="s">
        <v>62</v>
      </c>
      <c r="F173" s="13">
        <v>1</v>
      </c>
      <c r="G173" s="40" t="s">
        <v>230</v>
      </c>
      <c r="H173" s="15">
        <v>0</v>
      </c>
      <c r="I173" s="25">
        <v>0</v>
      </c>
    </row>
    <row r="174" spans="1:9" ht="20.100000000000001" customHeight="1" x14ac:dyDescent="0.25">
      <c r="A174" s="51">
        <v>168</v>
      </c>
      <c r="B174" s="30" t="s">
        <v>122</v>
      </c>
      <c r="C174" s="30" t="s">
        <v>60</v>
      </c>
      <c r="D174" s="32" t="s">
        <v>68</v>
      </c>
      <c r="E174" s="30" t="s">
        <v>62</v>
      </c>
      <c r="F174" s="13">
        <v>1</v>
      </c>
      <c r="G174" s="40"/>
      <c r="H174" s="15">
        <v>0</v>
      </c>
      <c r="I174" s="25">
        <v>0</v>
      </c>
    </row>
    <row r="175" spans="1:9" ht="20.100000000000001" customHeight="1" x14ac:dyDescent="0.25">
      <c r="A175" s="52">
        <v>169</v>
      </c>
      <c r="B175" s="35" t="s">
        <v>122</v>
      </c>
      <c r="C175" s="35" t="s">
        <v>60</v>
      </c>
      <c r="D175" s="39" t="s">
        <v>73</v>
      </c>
      <c r="E175" s="35" t="s">
        <v>107</v>
      </c>
      <c r="F175" s="36">
        <v>1</v>
      </c>
      <c r="G175" s="40" t="s">
        <v>231</v>
      </c>
      <c r="H175" s="14">
        <v>0</v>
      </c>
      <c r="I175" s="26">
        <v>0</v>
      </c>
    </row>
    <row r="176" spans="1:9" ht="20.100000000000001" customHeight="1" x14ac:dyDescent="0.25">
      <c r="A176" s="51">
        <v>170</v>
      </c>
      <c r="B176" s="30" t="s">
        <v>122</v>
      </c>
      <c r="C176" s="30" t="s">
        <v>60</v>
      </c>
      <c r="D176" s="32" t="s">
        <v>75</v>
      </c>
      <c r="E176" s="30" t="s">
        <v>62</v>
      </c>
      <c r="F176" s="13">
        <v>1</v>
      </c>
      <c r="G176" s="40" t="s">
        <v>232</v>
      </c>
      <c r="H176" s="15">
        <v>0</v>
      </c>
      <c r="I176" s="25">
        <v>0</v>
      </c>
    </row>
    <row r="177" spans="1:9" ht="20.100000000000001" customHeight="1" x14ac:dyDescent="0.25">
      <c r="A177" s="51">
        <v>171</v>
      </c>
      <c r="B177" s="30" t="s">
        <v>122</v>
      </c>
      <c r="C177" s="30" t="s">
        <v>60</v>
      </c>
      <c r="D177" s="32" t="s">
        <v>81</v>
      </c>
      <c r="E177" s="30" t="s">
        <v>62</v>
      </c>
      <c r="F177" s="13">
        <v>1</v>
      </c>
      <c r="G177" s="40" t="s">
        <v>233</v>
      </c>
      <c r="H177" s="15">
        <v>0</v>
      </c>
      <c r="I177" s="25">
        <v>0</v>
      </c>
    </row>
    <row r="178" spans="1:9" ht="20.100000000000001" customHeight="1" x14ac:dyDescent="0.25">
      <c r="A178" s="51">
        <v>172</v>
      </c>
      <c r="B178" s="30" t="s">
        <v>122</v>
      </c>
      <c r="C178" s="30" t="s">
        <v>60</v>
      </c>
      <c r="D178" s="32" t="s">
        <v>82</v>
      </c>
      <c r="E178" s="30" t="s">
        <v>62</v>
      </c>
      <c r="F178" s="13">
        <v>1</v>
      </c>
      <c r="G178" s="40" t="s">
        <v>234</v>
      </c>
      <c r="H178" s="15">
        <v>0</v>
      </c>
      <c r="I178" s="25">
        <v>0</v>
      </c>
    </row>
    <row r="179" spans="1:9" ht="20.100000000000001" customHeight="1" x14ac:dyDescent="0.25">
      <c r="A179" s="51">
        <v>173</v>
      </c>
      <c r="B179" s="30" t="s">
        <v>122</v>
      </c>
      <c r="C179" s="30" t="s">
        <v>60</v>
      </c>
      <c r="D179" s="32" t="s">
        <v>86</v>
      </c>
      <c r="E179" s="30" t="s">
        <v>62</v>
      </c>
      <c r="F179" s="13">
        <v>1</v>
      </c>
      <c r="G179" s="40" t="s">
        <v>235</v>
      </c>
      <c r="H179" s="15">
        <v>0</v>
      </c>
      <c r="I179" s="25">
        <v>0</v>
      </c>
    </row>
    <row r="180" spans="1:9" ht="20.100000000000001" customHeight="1" x14ac:dyDescent="0.25">
      <c r="A180" s="51">
        <v>174</v>
      </c>
      <c r="B180" s="30" t="s">
        <v>122</v>
      </c>
      <c r="C180" s="30" t="s">
        <v>60</v>
      </c>
      <c r="D180" s="32" t="s">
        <v>89</v>
      </c>
      <c r="E180" s="30" t="s">
        <v>62</v>
      </c>
      <c r="F180" s="13">
        <v>1</v>
      </c>
      <c r="G180" s="40" t="s">
        <v>236</v>
      </c>
      <c r="H180" s="15">
        <v>0</v>
      </c>
      <c r="I180" s="25">
        <v>0</v>
      </c>
    </row>
    <row r="181" spans="1:9" ht="20.100000000000001" customHeight="1" x14ac:dyDescent="0.25">
      <c r="A181" s="51">
        <v>175</v>
      </c>
      <c r="B181" s="30" t="s">
        <v>122</v>
      </c>
      <c r="C181" s="30" t="s">
        <v>60</v>
      </c>
      <c r="D181" s="32" t="s">
        <v>93</v>
      </c>
      <c r="E181" s="30" t="s">
        <v>62</v>
      </c>
      <c r="F181" s="13">
        <v>1</v>
      </c>
      <c r="G181" s="40" t="s">
        <v>237</v>
      </c>
      <c r="H181" s="15">
        <v>0</v>
      </c>
      <c r="I181" s="25">
        <v>0</v>
      </c>
    </row>
    <row r="182" spans="1:9" ht="20.100000000000001" customHeight="1" x14ac:dyDescent="0.25">
      <c r="A182" s="51">
        <v>176</v>
      </c>
      <c r="B182" s="30" t="s">
        <v>122</v>
      </c>
      <c r="C182" s="30" t="s">
        <v>60</v>
      </c>
      <c r="D182" s="32" t="s">
        <v>95</v>
      </c>
      <c r="E182" s="30" t="s">
        <v>62</v>
      </c>
      <c r="F182" s="13">
        <v>1</v>
      </c>
      <c r="G182" s="40" t="s">
        <v>234</v>
      </c>
      <c r="H182" s="15">
        <v>0</v>
      </c>
      <c r="I182" s="25">
        <v>0</v>
      </c>
    </row>
    <row r="183" spans="1:9" ht="20.100000000000001" customHeight="1" x14ac:dyDescent="0.25">
      <c r="A183" s="51">
        <v>177</v>
      </c>
      <c r="B183" s="30" t="s">
        <v>238</v>
      </c>
      <c r="C183" s="30" t="s">
        <v>60</v>
      </c>
      <c r="D183" s="32" t="s">
        <v>61</v>
      </c>
      <c r="E183" s="30" t="s">
        <v>62</v>
      </c>
      <c r="F183" s="13">
        <v>1</v>
      </c>
      <c r="G183" s="40" t="s">
        <v>239</v>
      </c>
      <c r="H183" s="15">
        <v>0</v>
      </c>
      <c r="I183" s="25">
        <v>0</v>
      </c>
    </row>
    <row r="184" spans="1:9" ht="20.100000000000001" customHeight="1" x14ac:dyDescent="0.25">
      <c r="A184" s="52">
        <v>178</v>
      </c>
      <c r="B184" s="35" t="s">
        <v>238</v>
      </c>
      <c r="C184" s="35" t="s">
        <v>60</v>
      </c>
      <c r="D184" s="39" t="s">
        <v>66</v>
      </c>
      <c r="E184" s="35" t="s">
        <v>107</v>
      </c>
      <c r="F184" s="36">
        <v>1</v>
      </c>
      <c r="G184" s="40" t="s">
        <v>240</v>
      </c>
      <c r="H184" s="14">
        <v>0</v>
      </c>
      <c r="I184" s="26">
        <v>0</v>
      </c>
    </row>
    <row r="185" spans="1:9" ht="20.100000000000001" customHeight="1" x14ac:dyDescent="0.25">
      <c r="A185" s="52">
        <v>179</v>
      </c>
      <c r="B185" s="35" t="s">
        <v>238</v>
      </c>
      <c r="C185" s="35" t="s">
        <v>60</v>
      </c>
      <c r="D185" s="39" t="s">
        <v>68</v>
      </c>
      <c r="E185" s="35" t="s">
        <v>107</v>
      </c>
      <c r="F185" s="36">
        <v>1</v>
      </c>
      <c r="G185" s="40" t="s">
        <v>241</v>
      </c>
      <c r="H185" s="14">
        <v>0</v>
      </c>
      <c r="I185" s="26">
        <v>0</v>
      </c>
    </row>
    <row r="186" spans="1:9" ht="20.100000000000001" customHeight="1" x14ac:dyDescent="0.25">
      <c r="A186" s="52">
        <v>180</v>
      </c>
      <c r="B186" s="35" t="s">
        <v>238</v>
      </c>
      <c r="C186" s="35" t="s">
        <v>60</v>
      </c>
      <c r="D186" s="39" t="s">
        <v>71</v>
      </c>
      <c r="E186" s="35" t="s">
        <v>107</v>
      </c>
      <c r="F186" s="36">
        <v>1</v>
      </c>
      <c r="G186" s="40" t="s">
        <v>242</v>
      </c>
      <c r="H186" s="14">
        <v>0</v>
      </c>
      <c r="I186" s="26">
        <v>0</v>
      </c>
    </row>
    <row r="187" spans="1:9" ht="20.100000000000001" customHeight="1" x14ac:dyDescent="0.25">
      <c r="A187" s="52">
        <v>181</v>
      </c>
      <c r="B187" s="35" t="s">
        <v>238</v>
      </c>
      <c r="C187" s="35" t="s">
        <v>60</v>
      </c>
      <c r="D187" s="39" t="s">
        <v>73</v>
      </c>
      <c r="E187" s="35" t="s">
        <v>107</v>
      </c>
      <c r="F187" s="36">
        <v>1</v>
      </c>
      <c r="G187" s="40" t="s">
        <v>243</v>
      </c>
      <c r="H187" s="14">
        <v>0</v>
      </c>
      <c r="I187" s="26">
        <v>0</v>
      </c>
    </row>
    <row r="188" spans="1:9" ht="20.100000000000001" customHeight="1" x14ac:dyDescent="0.25">
      <c r="A188" s="52">
        <v>182</v>
      </c>
      <c r="B188" s="35" t="s">
        <v>238</v>
      </c>
      <c r="C188" s="35" t="s">
        <v>60</v>
      </c>
      <c r="D188" s="39" t="s">
        <v>75</v>
      </c>
      <c r="E188" s="35" t="s">
        <v>107</v>
      </c>
      <c r="F188" s="36">
        <v>1</v>
      </c>
      <c r="G188" s="40" t="s">
        <v>244</v>
      </c>
      <c r="H188" s="14">
        <v>0</v>
      </c>
      <c r="I188" s="26">
        <v>0</v>
      </c>
    </row>
    <row r="189" spans="1:9" ht="20.100000000000001" customHeight="1" x14ac:dyDescent="0.25">
      <c r="A189" s="52">
        <v>183</v>
      </c>
      <c r="B189" s="35" t="s">
        <v>238</v>
      </c>
      <c r="C189" s="35" t="s">
        <v>60</v>
      </c>
      <c r="D189" s="39" t="s">
        <v>78</v>
      </c>
      <c r="E189" s="35" t="s">
        <v>107</v>
      </c>
      <c r="F189" s="36">
        <v>1</v>
      </c>
      <c r="G189" s="40" t="s">
        <v>245</v>
      </c>
      <c r="H189" s="14">
        <v>0</v>
      </c>
      <c r="I189" s="26">
        <v>0</v>
      </c>
    </row>
    <row r="190" spans="1:9" ht="20.100000000000001" customHeight="1" x14ac:dyDescent="0.25">
      <c r="A190" s="52">
        <v>184</v>
      </c>
      <c r="B190" s="35" t="s">
        <v>238</v>
      </c>
      <c r="C190" s="35" t="s">
        <v>60</v>
      </c>
      <c r="D190" s="39" t="s">
        <v>81</v>
      </c>
      <c r="E190" s="35" t="s">
        <v>107</v>
      </c>
      <c r="F190" s="36">
        <v>1</v>
      </c>
      <c r="G190" s="40" t="s">
        <v>246</v>
      </c>
      <c r="H190" s="14">
        <v>0</v>
      </c>
      <c r="I190" s="26">
        <v>0</v>
      </c>
    </row>
    <row r="191" spans="1:9" ht="20.100000000000001" customHeight="1" x14ac:dyDescent="0.25">
      <c r="A191" s="52">
        <v>185</v>
      </c>
      <c r="B191" s="35" t="s">
        <v>238</v>
      </c>
      <c r="C191" s="35" t="s">
        <v>60</v>
      </c>
      <c r="D191" s="39" t="s">
        <v>82</v>
      </c>
      <c r="E191" s="35" t="s">
        <v>107</v>
      </c>
      <c r="F191" s="36">
        <v>1</v>
      </c>
      <c r="G191" s="40" t="s">
        <v>247</v>
      </c>
      <c r="H191" s="14">
        <v>0</v>
      </c>
      <c r="I191" s="26">
        <v>0</v>
      </c>
    </row>
    <row r="192" spans="1:9" ht="20.100000000000001" customHeight="1" x14ac:dyDescent="0.25">
      <c r="A192" s="52">
        <v>186</v>
      </c>
      <c r="B192" s="35" t="s">
        <v>238</v>
      </c>
      <c r="C192" s="35" t="s">
        <v>60</v>
      </c>
      <c r="D192" s="39" t="s">
        <v>84</v>
      </c>
      <c r="E192" s="35" t="s">
        <v>107</v>
      </c>
      <c r="F192" s="36">
        <v>1</v>
      </c>
      <c r="G192" s="40" t="s">
        <v>248</v>
      </c>
      <c r="H192" s="14">
        <v>0</v>
      </c>
      <c r="I192" s="26">
        <v>0</v>
      </c>
    </row>
    <row r="193" spans="1:9" ht="20.100000000000001" customHeight="1" x14ac:dyDescent="0.25">
      <c r="A193" s="52">
        <v>187</v>
      </c>
      <c r="B193" s="35" t="s">
        <v>238</v>
      </c>
      <c r="C193" s="35" t="s">
        <v>60</v>
      </c>
      <c r="D193" s="39" t="s">
        <v>86</v>
      </c>
      <c r="E193" s="35" t="s">
        <v>107</v>
      </c>
      <c r="F193" s="36">
        <v>1</v>
      </c>
      <c r="G193" s="40" t="s">
        <v>249</v>
      </c>
      <c r="H193" s="14">
        <v>0</v>
      </c>
      <c r="I193" s="26">
        <v>0</v>
      </c>
    </row>
    <row r="194" spans="1:9" ht="20.100000000000001" customHeight="1" x14ac:dyDescent="0.25">
      <c r="A194" s="52">
        <v>188</v>
      </c>
      <c r="B194" s="35" t="s">
        <v>238</v>
      </c>
      <c r="C194" s="35" t="s">
        <v>60</v>
      </c>
      <c r="D194" s="39" t="s">
        <v>89</v>
      </c>
      <c r="E194" s="35" t="s">
        <v>107</v>
      </c>
      <c r="F194" s="36">
        <v>1</v>
      </c>
      <c r="G194" s="40" t="s">
        <v>250</v>
      </c>
      <c r="H194" s="14">
        <v>0</v>
      </c>
      <c r="I194" s="26">
        <v>0</v>
      </c>
    </row>
    <row r="195" spans="1:9" ht="20.100000000000001" customHeight="1" x14ac:dyDescent="0.25">
      <c r="A195" s="52">
        <v>189</v>
      </c>
      <c r="B195" s="35" t="s">
        <v>238</v>
      </c>
      <c r="C195" s="35" t="s">
        <v>60</v>
      </c>
      <c r="D195" s="39" t="s">
        <v>91</v>
      </c>
      <c r="E195" s="35" t="s">
        <v>107</v>
      </c>
      <c r="F195" s="36">
        <v>1</v>
      </c>
      <c r="G195" s="40" t="s">
        <v>251</v>
      </c>
      <c r="H195" s="14">
        <v>0</v>
      </c>
      <c r="I195" s="26">
        <v>0</v>
      </c>
    </row>
    <row r="196" spans="1:9" ht="20.100000000000001" customHeight="1" x14ac:dyDescent="0.25">
      <c r="A196" s="52">
        <v>190</v>
      </c>
      <c r="B196" s="35" t="s">
        <v>238</v>
      </c>
      <c r="C196" s="35" t="s">
        <v>60</v>
      </c>
      <c r="D196" s="39" t="s">
        <v>93</v>
      </c>
      <c r="E196" s="35" t="s">
        <v>107</v>
      </c>
      <c r="F196" s="36">
        <v>1</v>
      </c>
      <c r="G196" s="40" t="s">
        <v>252</v>
      </c>
      <c r="H196" s="14">
        <v>0</v>
      </c>
      <c r="I196" s="26">
        <v>0</v>
      </c>
    </row>
    <row r="197" spans="1:9" ht="20.100000000000001" customHeight="1" x14ac:dyDescent="0.25">
      <c r="A197" s="52">
        <v>191</v>
      </c>
      <c r="B197" s="35" t="s">
        <v>238</v>
      </c>
      <c r="C197" s="35" t="s">
        <v>60</v>
      </c>
      <c r="D197" s="39" t="s">
        <v>95</v>
      </c>
      <c r="E197" s="35" t="s">
        <v>107</v>
      </c>
      <c r="F197" s="36">
        <v>1</v>
      </c>
      <c r="G197" s="40" t="s">
        <v>253</v>
      </c>
      <c r="H197" s="14">
        <v>0</v>
      </c>
      <c r="I197" s="26">
        <v>0</v>
      </c>
    </row>
    <row r="198" spans="1:9" ht="20.100000000000001" customHeight="1" x14ac:dyDescent="0.25">
      <c r="A198" s="52">
        <v>192</v>
      </c>
      <c r="B198" s="35" t="s">
        <v>238</v>
      </c>
      <c r="C198" s="35" t="s">
        <v>60</v>
      </c>
      <c r="D198" s="39" t="s">
        <v>97</v>
      </c>
      <c r="E198" s="35" t="s">
        <v>107</v>
      </c>
      <c r="F198" s="36">
        <v>1</v>
      </c>
      <c r="G198" s="40" t="s">
        <v>254</v>
      </c>
      <c r="H198" s="14">
        <v>0</v>
      </c>
      <c r="I198" s="26">
        <v>0</v>
      </c>
    </row>
    <row r="199" spans="1:9" ht="20.100000000000001" customHeight="1" x14ac:dyDescent="0.25">
      <c r="A199" s="52">
        <v>193</v>
      </c>
      <c r="B199" s="35" t="s">
        <v>238</v>
      </c>
      <c r="C199" s="35" t="s">
        <v>60</v>
      </c>
      <c r="D199" s="39" t="s">
        <v>99</v>
      </c>
      <c r="E199" s="35" t="s">
        <v>107</v>
      </c>
      <c r="F199" s="36">
        <v>1</v>
      </c>
      <c r="G199" s="40" t="s">
        <v>255</v>
      </c>
      <c r="H199" s="14">
        <v>0</v>
      </c>
      <c r="I199" s="26">
        <v>0</v>
      </c>
    </row>
    <row r="200" spans="1:9" ht="20.100000000000001" customHeight="1" x14ac:dyDescent="0.25">
      <c r="A200" s="52">
        <v>194</v>
      </c>
      <c r="B200" s="35" t="s">
        <v>238</v>
      </c>
      <c r="C200" s="35" t="s">
        <v>60</v>
      </c>
      <c r="D200" s="39" t="s">
        <v>101</v>
      </c>
      <c r="E200" s="35" t="s">
        <v>107</v>
      </c>
      <c r="F200" s="36">
        <v>1</v>
      </c>
      <c r="G200" s="40" t="s">
        <v>256</v>
      </c>
      <c r="H200" s="14">
        <v>0</v>
      </c>
      <c r="I200" s="26">
        <v>0</v>
      </c>
    </row>
    <row r="201" spans="1:9" ht="20.100000000000001" customHeight="1" x14ac:dyDescent="0.25">
      <c r="A201" s="52">
        <v>195</v>
      </c>
      <c r="B201" s="35" t="s">
        <v>122</v>
      </c>
      <c r="C201" s="35" t="s">
        <v>114</v>
      </c>
      <c r="D201" s="39" t="s">
        <v>61</v>
      </c>
      <c r="E201" s="35" t="s">
        <v>107</v>
      </c>
      <c r="F201" s="36">
        <v>1</v>
      </c>
      <c r="G201" s="40" t="s">
        <v>257</v>
      </c>
      <c r="H201" s="14">
        <v>0</v>
      </c>
      <c r="I201" s="26">
        <v>0</v>
      </c>
    </row>
    <row r="202" spans="1:9" ht="20.100000000000001" customHeight="1" x14ac:dyDescent="0.25">
      <c r="A202" s="52">
        <v>196</v>
      </c>
      <c r="B202" s="35" t="s">
        <v>122</v>
      </c>
      <c r="C202" s="35" t="s">
        <v>114</v>
      </c>
      <c r="D202" s="39" t="s">
        <v>61</v>
      </c>
      <c r="E202" s="35" t="s">
        <v>107</v>
      </c>
      <c r="F202" s="36">
        <v>1</v>
      </c>
      <c r="G202" s="40" t="s">
        <v>258</v>
      </c>
      <c r="H202" s="14">
        <v>0</v>
      </c>
      <c r="I202" s="26">
        <v>0</v>
      </c>
    </row>
    <row r="203" spans="1:9" ht="20.100000000000001" customHeight="1" x14ac:dyDescent="0.25">
      <c r="A203" s="52">
        <v>197</v>
      </c>
      <c r="B203" s="35" t="s">
        <v>122</v>
      </c>
      <c r="C203" s="35" t="s">
        <v>114</v>
      </c>
      <c r="D203" s="39" t="s">
        <v>68</v>
      </c>
      <c r="E203" s="35" t="s">
        <v>107</v>
      </c>
      <c r="F203" s="36">
        <v>1</v>
      </c>
      <c r="G203" s="40" t="s">
        <v>259</v>
      </c>
      <c r="H203" s="14">
        <v>0</v>
      </c>
      <c r="I203" s="26">
        <v>0</v>
      </c>
    </row>
    <row r="204" spans="1:9" ht="20.100000000000001" customHeight="1" x14ac:dyDescent="0.25">
      <c r="A204" s="52">
        <v>198</v>
      </c>
      <c r="B204" s="35" t="s">
        <v>122</v>
      </c>
      <c r="C204" s="35" t="s">
        <v>114</v>
      </c>
      <c r="D204" s="39" t="s">
        <v>68</v>
      </c>
      <c r="E204" s="35" t="s">
        <v>107</v>
      </c>
      <c r="F204" s="36">
        <v>1</v>
      </c>
      <c r="G204" s="40" t="s">
        <v>260</v>
      </c>
      <c r="H204" s="14">
        <v>0</v>
      </c>
      <c r="I204" s="26">
        <v>0</v>
      </c>
    </row>
    <row r="205" spans="1:9" ht="20.100000000000001" customHeight="1" x14ac:dyDescent="0.25">
      <c r="A205" s="52">
        <v>199</v>
      </c>
      <c r="B205" s="35" t="s">
        <v>122</v>
      </c>
      <c r="C205" s="35" t="s">
        <v>114</v>
      </c>
      <c r="D205" s="39" t="s">
        <v>75</v>
      </c>
      <c r="E205" s="35" t="s">
        <v>107</v>
      </c>
      <c r="F205" s="36">
        <v>1</v>
      </c>
      <c r="G205" s="40" t="s">
        <v>261</v>
      </c>
      <c r="H205" s="14">
        <v>0</v>
      </c>
      <c r="I205" s="26">
        <v>0</v>
      </c>
    </row>
    <row r="206" spans="1:9" ht="20.100000000000001" customHeight="1" x14ac:dyDescent="0.25">
      <c r="A206" s="52">
        <v>200</v>
      </c>
      <c r="B206" s="44" t="s">
        <v>122</v>
      </c>
      <c r="C206" s="37" t="s">
        <v>114</v>
      </c>
      <c r="D206" s="38" t="s">
        <v>82</v>
      </c>
      <c r="E206" s="37" t="s">
        <v>107</v>
      </c>
      <c r="F206" s="36">
        <v>0</v>
      </c>
      <c r="G206" s="45" t="s">
        <v>262</v>
      </c>
      <c r="H206" s="15">
        <v>0</v>
      </c>
      <c r="I206" s="26">
        <v>0</v>
      </c>
    </row>
    <row r="207" spans="1:9" ht="20.100000000000001" customHeight="1" x14ac:dyDescent="0.25">
      <c r="A207" s="52">
        <v>201</v>
      </c>
      <c r="B207" s="35" t="s">
        <v>122</v>
      </c>
      <c r="C207" s="35" t="s">
        <v>114</v>
      </c>
      <c r="D207" s="39" t="s">
        <v>95</v>
      </c>
      <c r="E207" s="35" t="s">
        <v>107</v>
      </c>
      <c r="F207" s="36">
        <v>1</v>
      </c>
      <c r="G207" s="40" t="s">
        <v>263</v>
      </c>
      <c r="H207" s="14">
        <v>0</v>
      </c>
      <c r="I207" s="26">
        <v>0</v>
      </c>
    </row>
    <row r="208" spans="1:9" ht="20.100000000000001" customHeight="1" x14ac:dyDescent="0.25">
      <c r="A208" s="52">
        <v>202</v>
      </c>
      <c r="B208" s="35" t="s">
        <v>122</v>
      </c>
      <c r="C208" s="35" t="s">
        <v>114</v>
      </c>
      <c r="D208" s="39" t="s">
        <v>95</v>
      </c>
      <c r="E208" s="35" t="s">
        <v>107</v>
      </c>
      <c r="F208" s="36">
        <v>1</v>
      </c>
      <c r="G208" s="40" t="s">
        <v>263</v>
      </c>
      <c r="H208" s="14">
        <v>0</v>
      </c>
      <c r="I208" s="26">
        <v>0</v>
      </c>
    </row>
    <row r="209" spans="1:9" ht="20.100000000000001" customHeight="1" x14ac:dyDescent="0.25">
      <c r="A209" s="52">
        <v>203</v>
      </c>
      <c r="B209" s="35" t="s">
        <v>122</v>
      </c>
      <c r="C209" s="35" t="s">
        <v>114</v>
      </c>
      <c r="D209" s="39" t="s">
        <v>95</v>
      </c>
      <c r="E209" s="35" t="s">
        <v>107</v>
      </c>
      <c r="F209" s="36">
        <v>1</v>
      </c>
      <c r="G209" s="40" t="s">
        <v>263</v>
      </c>
      <c r="H209" s="14">
        <v>0</v>
      </c>
      <c r="I209" s="26">
        <v>0</v>
      </c>
    </row>
    <row r="210" spans="1:9" ht="20.100000000000001" customHeight="1" x14ac:dyDescent="0.25">
      <c r="A210" s="52">
        <v>204</v>
      </c>
      <c r="B210" s="35" t="s">
        <v>238</v>
      </c>
      <c r="C210" s="35" t="s">
        <v>114</v>
      </c>
      <c r="D210" s="39" t="s">
        <v>61</v>
      </c>
      <c r="E210" s="35" t="s">
        <v>107</v>
      </c>
      <c r="F210" s="36">
        <v>1</v>
      </c>
      <c r="G210" s="40" t="s">
        <v>264</v>
      </c>
      <c r="H210" s="14">
        <v>0</v>
      </c>
      <c r="I210" s="26">
        <v>0</v>
      </c>
    </row>
    <row r="211" spans="1:9" ht="20.100000000000001" customHeight="1" x14ac:dyDescent="0.25">
      <c r="A211" s="52">
        <v>205</v>
      </c>
      <c r="B211" s="35" t="s">
        <v>238</v>
      </c>
      <c r="C211" s="35" t="s">
        <v>114</v>
      </c>
      <c r="D211" s="39" t="s">
        <v>61</v>
      </c>
      <c r="E211" s="35" t="s">
        <v>107</v>
      </c>
      <c r="F211" s="36">
        <v>1</v>
      </c>
      <c r="G211" s="40" t="s">
        <v>265</v>
      </c>
      <c r="H211" s="14">
        <v>0</v>
      </c>
      <c r="I211" s="26">
        <v>0</v>
      </c>
    </row>
    <row r="212" spans="1:9" ht="20.100000000000001" customHeight="1" x14ac:dyDescent="0.25">
      <c r="A212" s="52">
        <v>206</v>
      </c>
      <c r="B212" s="35" t="s">
        <v>238</v>
      </c>
      <c r="C212" s="35" t="s">
        <v>114</v>
      </c>
      <c r="D212" s="39" t="s">
        <v>66</v>
      </c>
      <c r="E212" s="35" t="s">
        <v>107</v>
      </c>
      <c r="F212" s="36">
        <v>1</v>
      </c>
      <c r="G212" s="40" t="s">
        <v>266</v>
      </c>
      <c r="H212" s="14">
        <v>0</v>
      </c>
      <c r="I212" s="26">
        <v>0</v>
      </c>
    </row>
    <row r="213" spans="1:9" ht="20.100000000000001" customHeight="1" x14ac:dyDescent="0.25">
      <c r="A213" s="52">
        <v>207</v>
      </c>
      <c r="B213" s="35" t="s">
        <v>238</v>
      </c>
      <c r="C213" s="35" t="s">
        <v>114</v>
      </c>
      <c r="D213" s="39" t="s">
        <v>68</v>
      </c>
      <c r="E213" s="35" t="s">
        <v>107</v>
      </c>
      <c r="F213" s="36">
        <v>1</v>
      </c>
      <c r="G213" s="40" t="s">
        <v>267</v>
      </c>
      <c r="H213" s="14">
        <v>0</v>
      </c>
      <c r="I213" s="26">
        <v>0</v>
      </c>
    </row>
    <row r="214" spans="1:9" ht="20.100000000000001" customHeight="1" x14ac:dyDescent="0.25">
      <c r="A214" s="52">
        <v>208</v>
      </c>
      <c r="B214" s="35" t="s">
        <v>238</v>
      </c>
      <c r="C214" s="35" t="s">
        <v>114</v>
      </c>
      <c r="D214" s="39" t="s">
        <v>68</v>
      </c>
      <c r="E214" s="35" t="s">
        <v>107</v>
      </c>
      <c r="F214" s="36">
        <v>1</v>
      </c>
      <c r="G214" s="40" t="s">
        <v>268</v>
      </c>
      <c r="H214" s="14">
        <v>0</v>
      </c>
      <c r="I214" s="26">
        <v>0</v>
      </c>
    </row>
    <row r="215" spans="1:9" ht="20.100000000000001" customHeight="1" x14ac:dyDescent="0.25">
      <c r="A215" s="52">
        <v>209</v>
      </c>
      <c r="B215" s="35" t="s">
        <v>238</v>
      </c>
      <c r="C215" s="35" t="s">
        <v>114</v>
      </c>
      <c r="D215" s="39" t="s">
        <v>71</v>
      </c>
      <c r="E215" s="35" t="s">
        <v>107</v>
      </c>
      <c r="F215" s="36">
        <v>1</v>
      </c>
      <c r="G215" s="40" t="s">
        <v>269</v>
      </c>
      <c r="H215" s="14">
        <v>0</v>
      </c>
      <c r="I215" s="26">
        <v>0</v>
      </c>
    </row>
    <row r="216" spans="1:9" ht="20.100000000000001" customHeight="1" x14ac:dyDescent="0.25">
      <c r="A216" s="52">
        <v>210</v>
      </c>
      <c r="B216" s="35" t="s">
        <v>238</v>
      </c>
      <c r="C216" s="35" t="s">
        <v>114</v>
      </c>
      <c r="D216" s="39" t="s">
        <v>73</v>
      </c>
      <c r="E216" s="35" t="s">
        <v>107</v>
      </c>
      <c r="F216" s="36">
        <v>1</v>
      </c>
      <c r="G216" s="40" t="s">
        <v>268</v>
      </c>
      <c r="H216" s="14">
        <v>0</v>
      </c>
      <c r="I216" s="26">
        <v>0</v>
      </c>
    </row>
    <row r="217" spans="1:9" ht="20.100000000000001" customHeight="1" x14ac:dyDescent="0.25">
      <c r="A217" s="52">
        <v>211</v>
      </c>
      <c r="B217" s="35" t="s">
        <v>238</v>
      </c>
      <c r="C217" s="35" t="s">
        <v>114</v>
      </c>
      <c r="D217" s="39" t="s">
        <v>75</v>
      </c>
      <c r="E217" s="35" t="s">
        <v>107</v>
      </c>
      <c r="F217" s="36">
        <v>1</v>
      </c>
      <c r="G217" s="40" t="s">
        <v>270</v>
      </c>
      <c r="H217" s="14">
        <v>0</v>
      </c>
      <c r="I217" s="26">
        <v>0</v>
      </c>
    </row>
    <row r="218" spans="1:9" ht="20.100000000000001" customHeight="1" x14ac:dyDescent="0.25">
      <c r="A218" s="52">
        <v>212</v>
      </c>
      <c r="B218" s="35" t="s">
        <v>238</v>
      </c>
      <c r="C218" s="35" t="s">
        <v>114</v>
      </c>
      <c r="D218" s="39" t="s">
        <v>75</v>
      </c>
      <c r="E218" s="35" t="s">
        <v>107</v>
      </c>
      <c r="F218" s="36">
        <v>1</v>
      </c>
      <c r="G218" s="40" t="s">
        <v>270</v>
      </c>
      <c r="H218" s="14">
        <v>0</v>
      </c>
      <c r="I218" s="26">
        <v>0</v>
      </c>
    </row>
    <row r="219" spans="1:9" ht="20.100000000000001" customHeight="1" x14ac:dyDescent="0.25">
      <c r="A219" s="52">
        <v>213</v>
      </c>
      <c r="B219" s="35" t="s">
        <v>238</v>
      </c>
      <c r="C219" s="35" t="s">
        <v>114</v>
      </c>
      <c r="D219" s="39" t="s">
        <v>75</v>
      </c>
      <c r="E219" s="35" t="s">
        <v>107</v>
      </c>
      <c r="F219" s="36">
        <v>1</v>
      </c>
      <c r="G219" s="40" t="s">
        <v>270</v>
      </c>
      <c r="H219" s="14">
        <v>0</v>
      </c>
      <c r="I219" s="26">
        <v>0</v>
      </c>
    </row>
    <row r="220" spans="1:9" ht="20.100000000000001" customHeight="1" x14ac:dyDescent="0.25">
      <c r="A220" s="52">
        <v>214</v>
      </c>
      <c r="B220" s="35" t="s">
        <v>238</v>
      </c>
      <c r="C220" s="35" t="s">
        <v>114</v>
      </c>
      <c r="D220" s="39" t="s">
        <v>75</v>
      </c>
      <c r="E220" s="35" t="s">
        <v>107</v>
      </c>
      <c r="F220" s="36">
        <v>1</v>
      </c>
      <c r="G220" s="40" t="s">
        <v>270</v>
      </c>
      <c r="H220" s="14">
        <v>0</v>
      </c>
      <c r="I220" s="26">
        <v>0</v>
      </c>
    </row>
    <row r="221" spans="1:9" ht="20.100000000000001" customHeight="1" x14ac:dyDescent="0.25">
      <c r="A221" s="52">
        <v>215</v>
      </c>
      <c r="B221" s="35" t="s">
        <v>238</v>
      </c>
      <c r="C221" s="35" t="s">
        <v>114</v>
      </c>
      <c r="D221" s="39" t="s">
        <v>75</v>
      </c>
      <c r="E221" s="35" t="s">
        <v>107</v>
      </c>
      <c r="F221" s="36">
        <v>1</v>
      </c>
      <c r="G221" s="40" t="s">
        <v>270</v>
      </c>
      <c r="H221" s="14">
        <v>0</v>
      </c>
      <c r="I221" s="26">
        <v>0</v>
      </c>
    </row>
    <row r="222" spans="1:9" ht="20.100000000000001" customHeight="1" x14ac:dyDescent="0.25">
      <c r="A222" s="52">
        <v>216</v>
      </c>
      <c r="B222" s="35" t="s">
        <v>238</v>
      </c>
      <c r="C222" s="35" t="s">
        <v>114</v>
      </c>
      <c r="D222" s="39" t="s">
        <v>75</v>
      </c>
      <c r="E222" s="35" t="s">
        <v>107</v>
      </c>
      <c r="F222" s="36">
        <v>1</v>
      </c>
      <c r="G222" s="40" t="s">
        <v>270</v>
      </c>
      <c r="H222" s="14">
        <v>0</v>
      </c>
      <c r="I222" s="26">
        <v>0</v>
      </c>
    </row>
    <row r="223" spans="1:9" ht="20.100000000000001" customHeight="1" x14ac:dyDescent="0.25">
      <c r="A223" s="52">
        <v>217</v>
      </c>
      <c r="B223" s="35" t="s">
        <v>238</v>
      </c>
      <c r="C223" s="35" t="s">
        <v>114</v>
      </c>
      <c r="D223" s="39" t="s">
        <v>81</v>
      </c>
      <c r="E223" s="35" t="s">
        <v>107</v>
      </c>
      <c r="F223" s="36">
        <v>1</v>
      </c>
      <c r="G223" s="40" t="s">
        <v>271</v>
      </c>
      <c r="H223" s="14">
        <v>0</v>
      </c>
      <c r="I223" s="26">
        <v>0</v>
      </c>
    </row>
    <row r="224" spans="1:9" ht="20.100000000000001" customHeight="1" x14ac:dyDescent="0.25">
      <c r="A224" s="52">
        <v>218</v>
      </c>
      <c r="B224" s="35" t="s">
        <v>238</v>
      </c>
      <c r="C224" s="35" t="s">
        <v>114</v>
      </c>
      <c r="D224" s="39" t="s">
        <v>82</v>
      </c>
      <c r="E224" s="35" t="s">
        <v>107</v>
      </c>
      <c r="F224" s="36">
        <v>1</v>
      </c>
      <c r="G224" s="40" t="s">
        <v>272</v>
      </c>
      <c r="H224" s="14">
        <v>0</v>
      </c>
      <c r="I224" s="26">
        <v>0</v>
      </c>
    </row>
    <row r="225" spans="1:9" ht="20.100000000000001" customHeight="1" x14ac:dyDescent="0.25">
      <c r="A225" s="52">
        <v>219</v>
      </c>
      <c r="B225" s="35" t="s">
        <v>238</v>
      </c>
      <c r="C225" s="35" t="s">
        <v>114</v>
      </c>
      <c r="D225" s="39" t="s">
        <v>82</v>
      </c>
      <c r="E225" s="35" t="s">
        <v>107</v>
      </c>
      <c r="F225" s="36">
        <v>1</v>
      </c>
      <c r="G225" s="40" t="s">
        <v>272</v>
      </c>
      <c r="H225" s="14">
        <v>0</v>
      </c>
      <c r="I225" s="26">
        <v>0</v>
      </c>
    </row>
    <row r="226" spans="1:9" ht="20.100000000000001" customHeight="1" x14ac:dyDescent="0.25">
      <c r="A226" s="52">
        <v>220</v>
      </c>
      <c r="B226" s="35" t="s">
        <v>238</v>
      </c>
      <c r="C226" s="35" t="s">
        <v>114</v>
      </c>
      <c r="D226" s="39" t="s">
        <v>82</v>
      </c>
      <c r="E226" s="35" t="s">
        <v>107</v>
      </c>
      <c r="F226" s="36">
        <v>1</v>
      </c>
      <c r="G226" s="40" t="s">
        <v>272</v>
      </c>
      <c r="H226" s="14">
        <v>0</v>
      </c>
      <c r="I226" s="26">
        <v>0</v>
      </c>
    </row>
    <row r="227" spans="1:9" ht="20.100000000000001" customHeight="1" x14ac:dyDescent="0.25">
      <c r="A227" s="52">
        <v>221</v>
      </c>
      <c r="B227" s="35" t="s">
        <v>238</v>
      </c>
      <c r="C227" s="35" t="s">
        <v>114</v>
      </c>
      <c r="D227" s="39" t="s">
        <v>82</v>
      </c>
      <c r="E227" s="35" t="s">
        <v>107</v>
      </c>
      <c r="F227" s="36">
        <v>1</v>
      </c>
      <c r="G227" s="40" t="s">
        <v>272</v>
      </c>
      <c r="H227" s="14">
        <v>0</v>
      </c>
      <c r="I227" s="26">
        <v>0</v>
      </c>
    </row>
    <row r="228" spans="1:9" ht="20.100000000000001" customHeight="1" x14ac:dyDescent="0.25">
      <c r="A228" s="52">
        <v>222</v>
      </c>
      <c r="B228" s="35" t="s">
        <v>238</v>
      </c>
      <c r="C228" s="35" t="s">
        <v>114</v>
      </c>
      <c r="D228" s="39" t="s">
        <v>89</v>
      </c>
      <c r="E228" s="35" t="s">
        <v>107</v>
      </c>
      <c r="F228" s="36">
        <v>1</v>
      </c>
      <c r="G228" s="46" t="s">
        <v>273</v>
      </c>
      <c r="H228" s="14">
        <v>0</v>
      </c>
      <c r="I228" s="26">
        <v>0</v>
      </c>
    </row>
    <row r="229" spans="1:9" ht="20.100000000000001" customHeight="1" x14ac:dyDescent="0.25">
      <c r="A229" s="52">
        <v>223</v>
      </c>
      <c r="B229" s="35" t="s">
        <v>238</v>
      </c>
      <c r="C229" s="35" t="s">
        <v>114</v>
      </c>
      <c r="D229" s="39" t="s">
        <v>89</v>
      </c>
      <c r="E229" s="35" t="s">
        <v>107</v>
      </c>
      <c r="F229" s="36">
        <v>1</v>
      </c>
      <c r="G229" s="40" t="s">
        <v>274</v>
      </c>
      <c r="H229" s="14">
        <v>0</v>
      </c>
      <c r="I229" s="26">
        <v>0</v>
      </c>
    </row>
    <row r="230" spans="1:9" ht="20.100000000000001" customHeight="1" x14ac:dyDescent="0.25">
      <c r="A230" s="52">
        <v>224</v>
      </c>
      <c r="B230" s="35" t="s">
        <v>238</v>
      </c>
      <c r="C230" s="35" t="s">
        <v>114</v>
      </c>
      <c r="D230" s="39" t="s">
        <v>95</v>
      </c>
      <c r="E230" s="35" t="s">
        <v>107</v>
      </c>
      <c r="F230" s="36">
        <v>1</v>
      </c>
      <c r="G230" s="40" t="s">
        <v>275</v>
      </c>
      <c r="H230" s="14">
        <v>0</v>
      </c>
      <c r="I230" s="26">
        <v>0</v>
      </c>
    </row>
    <row r="231" spans="1:9" ht="20.100000000000001" customHeight="1" x14ac:dyDescent="0.25">
      <c r="A231" s="52">
        <v>225</v>
      </c>
      <c r="B231" s="35" t="s">
        <v>238</v>
      </c>
      <c r="C231" s="35" t="s">
        <v>114</v>
      </c>
      <c r="D231" s="39" t="s">
        <v>95</v>
      </c>
      <c r="E231" s="35" t="s">
        <v>107</v>
      </c>
      <c r="F231" s="36">
        <v>1</v>
      </c>
      <c r="G231" s="40" t="s">
        <v>275</v>
      </c>
      <c r="H231" s="14">
        <v>0</v>
      </c>
      <c r="I231" s="26">
        <v>0</v>
      </c>
    </row>
    <row r="232" spans="1:9" ht="20.100000000000001" customHeight="1" x14ac:dyDescent="0.25">
      <c r="A232" s="52">
        <v>226</v>
      </c>
      <c r="B232" s="35" t="s">
        <v>238</v>
      </c>
      <c r="C232" s="35" t="s">
        <v>114</v>
      </c>
      <c r="D232" s="39" t="s">
        <v>95</v>
      </c>
      <c r="E232" s="35" t="s">
        <v>107</v>
      </c>
      <c r="F232" s="36">
        <v>1</v>
      </c>
      <c r="G232" s="40" t="s">
        <v>275</v>
      </c>
      <c r="H232" s="14">
        <v>0</v>
      </c>
      <c r="I232" s="26">
        <v>0</v>
      </c>
    </row>
    <row r="233" spans="1:9" ht="20.100000000000001" customHeight="1" x14ac:dyDescent="0.25">
      <c r="A233" s="52">
        <v>227</v>
      </c>
      <c r="B233" s="35" t="s">
        <v>238</v>
      </c>
      <c r="C233" s="35" t="s">
        <v>114</v>
      </c>
      <c r="D233" s="39" t="s">
        <v>101</v>
      </c>
      <c r="E233" s="35" t="s">
        <v>107</v>
      </c>
      <c r="F233" s="36">
        <v>1</v>
      </c>
      <c r="G233" s="46" t="s">
        <v>276</v>
      </c>
      <c r="H233" s="14">
        <v>0</v>
      </c>
      <c r="I233" s="26">
        <v>0</v>
      </c>
    </row>
    <row r="234" spans="1:9" ht="20.100000000000001" customHeight="1" x14ac:dyDescent="0.25">
      <c r="A234" s="52">
        <v>228</v>
      </c>
      <c r="B234" s="35" t="s">
        <v>238</v>
      </c>
      <c r="C234" s="35" t="s">
        <v>114</v>
      </c>
      <c r="D234" s="39" t="s">
        <v>101</v>
      </c>
      <c r="E234" s="35" t="s">
        <v>107</v>
      </c>
      <c r="F234" s="36">
        <v>1</v>
      </c>
      <c r="G234" s="46" t="s">
        <v>277</v>
      </c>
      <c r="H234" s="14">
        <v>0</v>
      </c>
      <c r="I234" s="26">
        <v>0</v>
      </c>
    </row>
    <row r="235" spans="1:9" ht="20.100000000000001" customHeight="1" x14ac:dyDescent="0.25">
      <c r="A235" s="51">
        <v>229</v>
      </c>
      <c r="B235" s="30" t="s">
        <v>59</v>
      </c>
      <c r="C235" s="30" t="s">
        <v>121</v>
      </c>
      <c r="D235" s="12" t="s">
        <v>75</v>
      </c>
      <c r="E235" s="30" t="s">
        <v>62</v>
      </c>
      <c r="F235" s="13">
        <v>1</v>
      </c>
      <c r="G235" s="31" t="s">
        <v>123</v>
      </c>
      <c r="H235" s="15">
        <v>0</v>
      </c>
      <c r="I235" s="25">
        <v>0</v>
      </c>
    </row>
    <row r="236" spans="1:9" ht="20.100000000000001" customHeight="1" x14ac:dyDescent="0.25">
      <c r="A236" s="51">
        <v>230</v>
      </c>
      <c r="B236" s="33" t="s">
        <v>59</v>
      </c>
      <c r="C236" s="33" t="s">
        <v>106</v>
      </c>
      <c r="D236" s="34" t="s">
        <v>73</v>
      </c>
      <c r="E236" s="33" t="s">
        <v>62</v>
      </c>
      <c r="F236" s="13">
        <v>0</v>
      </c>
      <c r="G236" s="40" t="s">
        <v>278</v>
      </c>
      <c r="H236" s="15">
        <v>0</v>
      </c>
      <c r="I236" s="26">
        <v>0</v>
      </c>
    </row>
    <row r="237" spans="1:9" ht="20.100000000000001" customHeight="1" x14ac:dyDescent="0.25">
      <c r="A237" s="51">
        <v>231</v>
      </c>
      <c r="B237" s="33" t="s">
        <v>59</v>
      </c>
      <c r="C237" s="33" t="s">
        <v>121</v>
      </c>
      <c r="D237" s="34" t="s">
        <v>73</v>
      </c>
      <c r="E237" s="33" t="s">
        <v>62</v>
      </c>
      <c r="F237" s="13">
        <v>0</v>
      </c>
      <c r="G237" s="40" t="s">
        <v>278</v>
      </c>
      <c r="H237" s="15">
        <v>0</v>
      </c>
      <c r="I237" s="26">
        <v>0</v>
      </c>
    </row>
    <row r="238" spans="1:9" ht="20.100000000000001" customHeight="1" x14ac:dyDescent="0.25">
      <c r="A238" s="51">
        <v>232</v>
      </c>
      <c r="B238" s="33" t="s">
        <v>122</v>
      </c>
      <c r="C238" s="33" t="s">
        <v>106</v>
      </c>
      <c r="D238" s="34" t="s">
        <v>73</v>
      </c>
      <c r="E238" s="33" t="s">
        <v>62</v>
      </c>
      <c r="F238" s="13">
        <v>0</v>
      </c>
      <c r="G238" s="40" t="s">
        <v>278</v>
      </c>
      <c r="H238" s="15">
        <v>0</v>
      </c>
      <c r="I238" s="26">
        <v>0</v>
      </c>
    </row>
    <row r="239" spans="1:9" ht="20.100000000000001" customHeight="1" x14ac:dyDescent="0.25">
      <c r="A239" s="51">
        <v>233</v>
      </c>
      <c r="B239" s="30" t="s">
        <v>59</v>
      </c>
      <c r="C239" s="30" t="s">
        <v>121</v>
      </c>
      <c r="D239" s="32" t="s">
        <v>73</v>
      </c>
      <c r="E239" s="30" t="s">
        <v>62</v>
      </c>
      <c r="F239" s="13">
        <v>1</v>
      </c>
      <c r="G239" s="31" t="s">
        <v>279</v>
      </c>
      <c r="H239" s="15">
        <v>0</v>
      </c>
      <c r="I239" s="25">
        <v>0</v>
      </c>
    </row>
    <row r="240" spans="1:9" ht="20.100000000000001" customHeight="1" x14ac:dyDescent="0.25">
      <c r="A240" s="51">
        <v>234</v>
      </c>
      <c r="B240" s="30" t="s">
        <v>59</v>
      </c>
      <c r="C240" s="30" t="s">
        <v>121</v>
      </c>
      <c r="D240" s="12" t="s">
        <v>84</v>
      </c>
      <c r="E240" s="30" t="s">
        <v>62</v>
      </c>
      <c r="F240" s="13">
        <v>1</v>
      </c>
      <c r="G240" s="31" t="s">
        <v>279</v>
      </c>
      <c r="H240" s="15">
        <v>0</v>
      </c>
      <c r="I240" s="25">
        <v>0</v>
      </c>
    </row>
    <row r="241" spans="1:10" ht="20.100000000000001" customHeight="1" x14ac:dyDescent="0.25">
      <c r="A241" s="51">
        <v>235</v>
      </c>
      <c r="B241" s="30" t="s">
        <v>59</v>
      </c>
      <c r="C241" s="30" t="s">
        <v>121</v>
      </c>
      <c r="D241" s="12" t="s">
        <v>91</v>
      </c>
      <c r="E241" s="30" t="s">
        <v>62</v>
      </c>
      <c r="F241" s="13">
        <v>1</v>
      </c>
      <c r="G241" s="31" t="s">
        <v>279</v>
      </c>
      <c r="H241" s="15">
        <v>0</v>
      </c>
      <c r="I241" s="25">
        <v>0</v>
      </c>
    </row>
    <row r="242" spans="1:10" ht="20.100000000000001" customHeight="1" thickBot="1" x14ac:dyDescent="0.3">
      <c r="A242" s="53">
        <v>236</v>
      </c>
      <c r="B242" s="54" t="s">
        <v>59</v>
      </c>
      <c r="C242" s="54" t="s">
        <v>60</v>
      </c>
      <c r="D242" s="55" t="s">
        <v>97</v>
      </c>
      <c r="E242" s="54" t="s">
        <v>62</v>
      </c>
      <c r="F242" s="6">
        <v>1</v>
      </c>
      <c r="G242" s="56" t="s">
        <v>98</v>
      </c>
      <c r="H242" s="57">
        <v>0</v>
      </c>
      <c r="I242" s="58">
        <v>0</v>
      </c>
    </row>
    <row r="243" spans="1:10" ht="20.100000000000001" customHeight="1" thickBot="1" x14ac:dyDescent="0.3">
      <c r="F243" s="59">
        <f>SUM(F7:F242)</f>
        <v>188</v>
      </c>
      <c r="G243" s="60" t="s">
        <v>280</v>
      </c>
      <c r="H243" s="61">
        <f>SUM(H7:H242)</f>
        <v>0</v>
      </c>
      <c r="I243" s="62">
        <f>SUM(I7:I242)</f>
        <v>0</v>
      </c>
    </row>
    <row r="244" spans="1:10" ht="20.100000000000001" customHeight="1" x14ac:dyDescent="0.25"/>
    <row r="245" spans="1:10" ht="20.100000000000001" customHeight="1" thickBot="1" x14ac:dyDescent="0.3">
      <c r="E245" s="10" t="s">
        <v>281</v>
      </c>
      <c r="F245" s="111" t="s">
        <v>282</v>
      </c>
      <c r="G245" s="111"/>
      <c r="H245" s="27"/>
    </row>
    <row r="246" spans="1:10" ht="20.100000000000001" customHeight="1" x14ac:dyDescent="0.25">
      <c r="F246" s="68" t="s">
        <v>283</v>
      </c>
      <c r="G246" s="9"/>
      <c r="H246" s="28" t="s">
        <v>284</v>
      </c>
      <c r="I246" s="24" t="s">
        <v>62</v>
      </c>
      <c r="J246" s="11"/>
    </row>
    <row r="247" spans="1:10" ht="20.100000000000001" customHeight="1" x14ac:dyDescent="0.25">
      <c r="E247" s="9"/>
      <c r="F247" s="9"/>
      <c r="G247" s="9"/>
      <c r="H247" s="21" t="s">
        <v>285</v>
      </c>
      <c r="I247" s="19" t="s">
        <v>286</v>
      </c>
      <c r="J247" s="11"/>
    </row>
    <row r="248" spans="1:10" ht="20.100000000000001" customHeight="1" x14ac:dyDescent="0.25">
      <c r="E248" s="23" t="s">
        <v>287</v>
      </c>
      <c r="F248" s="113" t="s">
        <v>60</v>
      </c>
      <c r="G248" s="114" t="s">
        <v>288</v>
      </c>
      <c r="H248" s="22">
        <f t="shared" ref="H248:I251" si="0">SUMIF($C$7:$C$242,$F248,H$7:H$242)</f>
        <v>0</v>
      </c>
      <c r="I248" s="20">
        <f t="shared" si="0"/>
        <v>0</v>
      </c>
    </row>
    <row r="249" spans="1:10" ht="20.100000000000001" customHeight="1" x14ac:dyDescent="0.25">
      <c r="E249" s="23" t="s">
        <v>289</v>
      </c>
      <c r="F249" s="113" t="s">
        <v>114</v>
      </c>
      <c r="G249" s="114"/>
      <c r="H249" s="22">
        <f t="shared" si="0"/>
        <v>0</v>
      </c>
      <c r="I249" s="20">
        <f t="shared" si="0"/>
        <v>0</v>
      </c>
    </row>
    <row r="250" spans="1:10" ht="20.100000000000001" customHeight="1" x14ac:dyDescent="0.25">
      <c r="E250" s="23" t="s">
        <v>290</v>
      </c>
      <c r="F250" s="113" t="s">
        <v>121</v>
      </c>
      <c r="G250" s="114"/>
      <c r="H250" s="22">
        <f t="shared" si="0"/>
        <v>0</v>
      </c>
      <c r="I250" s="20">
        <f t="shared" si="0"/>
        <v>0</v>
      </c>
    </row>
    <row r="251" spans="1:10" ht="20.100000000000001" customHeight="1" thickBot="1" x14ac:dyDescent="0.3">
      <c r="E251" s="23" t="s">
        <v>291</v>
      </c>
      <c r="F251" s="107" t="s">
        <v>106</v>
      </c>
      <c r="G251" s="108"/>
      <c r="H251" s="63">
        <f t="shared" si="0"/>
        <v>0</v>
      </c>
      <c r="I251" s="64">
        <f t="shared" si="0"/>
        <v>0</v>
      </c>
    </row>
    <row r="252" spans="1:10" ht="20.100000000000001" customHeight="1" thickBot="1" x14ac:dyDescent="0.35">
      <c r="F252" s="109" t="s">
        <v>292</v>
      </c>
      <c r="G252" s="110"/>
      <c r="H252" s="65">
        <f>SUM(H248:H251)</f>
        <v>0</v>
      </c>
      <c r="I252" s="66">
        <f t="shared" ref="I252" si="1">SUM(I248:I251)</f>
        <v>0</v>
      </c>
      <c r="J252" s="67">
        <f>SUM(F252:I252)</f>
        <v>0</v>
      </c>
    </row>
    <row r="253" spans="1:10" ht="20.100000000000001" customHeight="1" x14ac:dyDescent="0.25"/>
    <row r="254" spans="1:10" ht="20.100000000000001" customHeight="1" x14ac:dyDescent="0.25"/>
    <row r="255" spans="1:10" ht="20.100000000000001" customHeight="1" x14ac:dyDescent="0.25"/>
    <row r="256" spans="1:10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</sheetData>
  <autoFilter ref="A6:G242" xr:uid="{5E4E942D-352C-482D-A3C9-BA9BD0AA3737}"/>
  <mergeCells count="7">
    <mergeCell ref="F251:G251"/>
    <mergeCell ref="F252:G252"/>
    <mergeCell ref="F245:G245"/>
    <mergeCell ref="C5:E5"/>
    <mergeCell ref="F248:G248"/>
    <mergeCell ref="F249:G249"/>
    <mergeCell ref="F250:G250"/>
  </mergeCells>
  <dataValidations count="3">
    <dataValidation type="list" allowBlank="1" showInputMessage="1" showErrorMessage="1" sqref="E7:E242 B7:C242" xr:uid="{02FB8BEA-A8D1-409D-B774-0D1BEDF9F7C2}">
      <formula1>#REF!</formula1>
    </dataValidation>
    <dataValidation type="whole" operator="equal" allowBlank="1" showInputMessage="1" showErrorMessage="1" errorTitle="Hodnotu nevyplňovat" error="Cena není předmětem poptávky." promptTitle="Nevyplňovat" prompt="Cena není předmětem poptávky." sqref="H7:H14 H16:H32 I175 H15:I15 H33:I33 I153:I155 H152 H171 H173:H174 I172 I34:I45 H49 I75:I84 I89:I95 I100:I120 H96:I98 I141:I151 H161:H162 I170 H46:I48 I65:I71 H121:I122 I129:I132 H133:I140 H156:I160 H165:I169 H74 H88 H99 H123 H176:H183 H235 H239:H242 H50:I52 I53:I57 H58:I64 H72:I73 H85:I87 I124:I127 H128:I128 I163:I164 I184:I205 I207:I234 H206:I206 H236:I238" xr:uid="{B9C43208-6563-496F-BFFA-1DC6B1BF125D}">
      <formula1>0</formula1>
    </dataValidation>
    <dataValidation type="decimal" allowBlank="1" showInputMessage="1" showErrorMessage="1" errorTitle="Hodnotu nevyplňovat" error="Cena je mimo stanovený rozsah" promptTitle="Jednotková cena" prompt="Prosíme o doplnění ceny" sqref="I7:I14 I16:I32 H175 H153:H155 I161:I162 I171 I173:I174 H172 H34:H45 H170 H75:H84 H89:H95 H100:H120 H65:H71 H141:H151 H129:H132 H53:H57 H124:H127 H163:H164 H184:H205 H207:H234 I49 I74 I88 I99 I123 I152 I176:I183 I235 I239:I242" xr:uid="{96C85B86-9743-4C0A-A112-BBE4D447C944}">
      <formula1>0</formula1>
      <formula2>500000</formula2>
    </dataValidation>
  </dataValidations>
  <pageMargins left="0.7" right="0.7" top="0.78740157499999996" bottom="0.78740157499999996" header="0.3" footer="0.3"/>
  <pageSetup paperSize="9" orientation="portrait" r:id="rId1"/>
  <ignoredErrors>
    <ignoredError sqref="E248:E251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39"/>
  <sheetViews>
    <sheetView workbookViewId="0">
      <selection activeCell="B35" sqref="B35:B38"/>
    </sheetView>
  </sheetViews>
  <sheetFormatPr defaultRowHeight="15" x14ac:dyDescent="0.25"/>
  <cols>
    <col min="2" max="2" width="17.5703125" customWidth="1"/>
    <col min="3" max="5" width="29.85546875" customWidth="1"/>
  </cols>
  <sheetData>
    <row r="1" spans="2:5" x14ac:dyDescent="0.25">
      <c r="B1" s="16" t="s">
        <v>51</v>
      </c>
      <c r="C1" t="s">
        <v>293</v>
      </c>
    </row>
    <row r="2" spans="2:5" x14ac:dyDescent="0.25">
      <c r="B2" s="16" t="s">
        <v>52</v>
      </c>
      <c r="C2" t="s">
        <v>60</v>
      </c>
    </row>
    <row r="3" spans="2:5" x14ac:dyDescent="0.25">
      <c r="B3" s="16" t="s">
        <v>54</v>
      </c>
      <c r="C3" t="s">
        <v>293</v>
      </c>
    </row>
    <row r="5" spans="2:5" ht="80.25" customHeight="1" x14ac:dyDescent="0.25">
      <c r="B5" s="18" t="s">
        <v>294</v>
      </c>
      <c r="C5" s="17" t="s">
        <v>295</v>
      </c>
      <c r="D5" s="17" t="s">
        <v>296</v>
      </c>
      <c r="E5" s="17" t="s">
        <v>297</v>
      </c>
    </row>
    <row r="6" spans="2:5" x14ac:dyDescent="0.25">
      <c r="B6" s="3" t="s">
        <v>71</v>
      </c>
      <c r="C6" s="8">
        <v>0</v>
      </c>
      <c r="D6" s="8">
        <v>0</v>
      </c>
      <c r="E6" s="8">
        <v>0</v>
      </c>
    </row>
    <row r="7" spans="2:5" x14ac:dyDescent="0.25">
      <c r="B7" s="3" t="s">
        <v>75</v>
      </c>
      <c r="C7" s="8">
        <v>0</v>
      </c>
      <c r="D7" s="8">
        <v>0</v>
      </c>
      <c r="E7" s="8">
        <v>0</v>
      </c>
    </row>
    <row r="8" spans="2:5" x14ac:dyDescent="0.25">
      <c r="B8" s="3" t="s">
        <v>66</v>
      </c>
      <c r="C8" s="8">
        <v>0</v>
      </c>
      <c r="D8" s="8">
        <v>0</v>
      </c>
      <c r="E8" s="8">
        <v>0</v>
      </c>
    </row>
    <row r="9" spans="2:5" x14ac:dyDescent="0.25">
      <c r="B9" s="3" t="s">
        <v>68</v>
      </c>
      <c r="C9" s="8">
        <v>0</v>
      </c>
      <c r="D9" s="8">
        <v>0</v>
      </c>
      <c r="E9" s="8">
        <v>0</v>
      </c>
    </row>
    <row r="10" spans="2:5" x14ac:dyDescent="0.25">
      <c r="B10" s="3" t="s">
        <v>101</v>
      </c>
      <c r="C10" s="8">
        <v>0</v>
      </c>
      <c r="D10" s="8">
        <v>0</v>
      </c>
      <c r="E10" s="8">
        <v>0</v>
      </c>
    </row>
    <row r="11" spans="2:5" x14ac:dyDescent="0.25">
      <c r="B11" s="3" t="s">
        <v>84</v>
      </c>
      <c r="C11" s="8">
        <v>0</v>
      </c>
      <c r="D11" s="8">
        <v>0</v>
      </c>
      <c r="E11" s="8">
        <v>0</v>
      </c>
    </row>
    <row r="12" spans="2:5" x14ac:dyDescent="0.25">
      <c r="B12" s="3" t="s">
        <v>89</v>
      </c>
      <c r="C12" s="8">
        <v>0</v>
      </c>
      <c r="D12" s="8">
        <v>0</v>
      </c>
      <c r="E12" s="8">
        <v>0</v>
      </c>
    </row>
    <row r="13" spans="2:5" x14ac:dyDescent="0.25">
      <c r="B13" s="3" t="s">
        <v>82</v>
      </c>
      <c r="C13" s="8">
        <v>0</v>
      </c>
      <c r="D13" s="8">
        <v>0</v>
      </c>
      <c r="E13" s="8">
        <v>0</v>
      </c>
    </row>
    <row r="14" spans="2:5" x14ac:dyDescent="0.25">
      <c r="B14" s="3" t="s">
        <v>64</v>
      </c>
      <c r="C14" s="8">
        <v>0</v>
      </c>
      <c r="D14" s="8">
        <v>0</v>
      </c>
      <c r="E14" s="8">
        <v>0</v>
      </c>
    </row>
    <row r="15" spans="2:5" x14ac:dyDescent="0.25">
      <c r="B15" s="3" t="s">
        <v>78</v>
      </c>
      <c r="C15" s="8">
        <v>0</v>
      </c>
      <c r="D15" s="8">
        <v>0</v>
      </c>
      <c r="E15" s="8">
        <v>0</v>
      </c>
    </row>
    <row r="16" spans="2:5" x14ac:dyDescent="0.25">
      <c r="B16" s="3" t="s">
        <v>91</v>
      </c>
      <c r="C16" s="8">
        <v>0</v>
      </c>
      <c r="D16" s="8">
        <v>0</v>
      </c>
      <c r="E16" s="8">
        <v>0</v>
      </c>
    </row>
    <row r="17" spans="2:5" x14ac:dyDescent="0.25">
      <c r="B17" s="3" t="s">
        <v>99</v>
      </c>
      <c r="C17" s="8">
        <v>0</v>
      </c>
      <c r="D17" s="8">
        <v>0</v>
      </c>
      <c r="E17" s="8">
        <v>0</v>
      </c>
    </row>
    <row r="18" spans="2:5" x14ac:dyDescent="0.25">
      <c r="B18" s="3" t="s">
        <v>93</v>
      </c>
      <c r="C18" s="8">
        <v>0</v>
      </c>
      <c r="D18" s="8">
        <v>0</v>
      </c>
      <c r="E18" s="8">
        <v>0</v>
      </c>
    </row>
    <row r="19" spans="2:5" x14ac:dyDescent="0.25">
      <c r="B19" s="3" t="s">
        <v>81</v>
      </c>
      <c r="C19" s="8">
        <v>0</v>
      </c>
      <c r="D19" s="8">
        <v>0</v>
      </c>
      <c r="E19" s="8">
        <v>0</v>
      </c>
    </row>
    <row r="20" spans="2:5" x14ac:dyDescent="0.25">
      <c r="B20" s="3" t="s">
        <v>95</v>
      </c>
      <c r="C20" s="8">
        <v>0</v>
      </c>
      <c r="D20" s="8">
        <v>0</v>
      </c>
      <c r="E20" s="8">
        <v>0</v>
      </c>
    </row>
    <row r="21" spans="2:5" x14ac:dyDescent="0.25">
      <c r="B21" s="3" t="s">
        <v>86</v>
      </c>
      <c r="C21" s="8">
        <v>0</v>
      </c>
      <c r="D21" s="8">
        <v>0</v>
      </c>
      <c r="E21" s="8">
        <v>0</v>
      </c>
    </row>
    <row r="22" spans="2:5" x14ac:dyDescent="0.25">
      <c r="B22" s="3" t="s">
        <v>61</v>
      </c>
      <c r="C22" s="8">
        <v>0</v>
      </c>
      <c r="D22" s="8">
        <v>0</v>
      </c>
      <c r="E22" s="8">
        <v>0</v>
      </c>
    </row>
    <row r="23" spans="2:5" x14ac:dyDescent="0.25">
      <c r="B23" s="3" t="s">
        <v>73</v>
      </c>
      <c r="C23" s="8">
        <v>0</v>
      </c>
      <c r="D23" s="8">
        <v>0</v>
      </c>
      <c r="E23" s="8">
        <v>0</v>
      </c>
    </row>
    <row r="24" spans="2:5" x14ac:dyDescent="0.25">
      <c r="B24" s="3" t="s">
        <v>97</v>
      </c>
      <c r="C24" s="8">
        <v>0</v>
      </c>
      <c r="D24" s="8">
        <v>0</v>
      </c>
      <c r="E24" s="8">
        <v>0</v>
      </c>
    </row>
    <row r="25" spans="2:5" x14ac:dyDescent="0.25">
      <c r="B25" s="3" t="s">
        <v>298</v>
      </c>
      <c r="C25" s="8">
        <v>0</v>
      </c>
      <c r="D25" s="8">
        <v>0</v>
      </c>
      <c r="E25" s="8">
        <v>0</v>
      </c>
    </row>
    <row r="30" spans="2:5" x14ac:dyDescent="0.25">
      <c r="B30" s="16" t="s">
        <v>51</v>
      </c>
      <c r="C30" t="s">
        <v>293</v>
      </c>
    </row>
    <row r="31" spans="2:5" x14ac:dyDescent="0.25">
      <c r="B31" s="18" t="s">
        <v>53</v>
      </c>
      <c r="C31" t="s">
        <v>293</v>
      </c>
    </row>
    <row r="32" spans="2:5" x14ac:dyDescent="0.25">
      <c r="B32" s="16" t="s">
        <v>54</v>
      </c>
      <c r="C32" t="s">
        <v>293</v>
      </c>
    </row>
    <row r="34" spans="2:5" ht="80.25" customHeight="1" x14ac:dyDescent="0.25">
      <c r="B34" s="16" t="s">
        <v>294</v>
      </c>
      <c r="C34" s="17" t="s">
        <v>295</v>
      </c>
      <c r="D34" s="17" t="s">
        <v>296</v>
      </c>
      <c r="E34" s="17" t="s">
        <v>297</v>
      </c>
    </row>
    <row r="35" spans="2:5" x14ac:dyDescent="0.25">
      <c r="B35" s="3" t="s">
        <v>60</v>
      </c>
      <c r="C35" s="8">
        <v>0</v>
      </c>
      <c r="D35" s="8">
        <v>0</v>
      </c>
      <c r="E35" s="8">
        <v>0</v>
      </c>
    </row>
    <row r="36" spans="2:5" x14ac:dyDescent="0.25">
      <c r="B36" s="3" t="s">
        <v>106</v>
      </c>
      <c r="C36" s="8">
        <v>0</v>
      </c>
      <c r="D36" s="8">
        <v>0</v>
      </c>
      <c r="E36" s="8">
        <v>0</v>
      </c>
    </row>
    <row r="37" spans="2:5" x14ac:dyDescent="0.25">
      <c r="B37" s="3" t="s">
        <v>114</v>
      </c>
      <c r="C37" s="8">
        <v>10</v>
      </c>
      <c r="D37" s="8">
        <v>0</v>
      </c>
      <c r="E37" s="8">
        <v>0</v>
      </c>
    </row>
    <row r="38" spans="2:5" x14ac:dyDescent="0.25">
      <c r="B38" s="3" t="s">
        <v>121</v>
      </c>
      <c r="C38" s="8">
        <v>0</v>
      </c>
      <c r="D38" s="8">
        <v>0</v>
      </c>
      <c r="E38" s="8">
        <v>0</v>
      </c>
    </row>
    <row r="39" spans="2:5" x14ac:dyDescent="0.25">
      <c r="B39" s="3" t="s">
        <v>298</v>
      </c>
      <c r="C39" s="8">
        <v>10</v>
      </c>
      <c r="D39" s="8">
        <v>0</v>
      </c>
      <c r="E39" s="8">
        <v>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16" ma:contentTypeDescription="Vytvoří nový dokument" ma:contentTypeScope="" ma:versionID="9370db99744681dcad8f7c78999311d4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54512570f6929e530fa1b50edfb41bb5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ffca8baf-e504-47f3-bc78-df046c1771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311c9147-100d-4413-8252-45ce10b7633f}" ma:internalName="TaxCatchAll" ma:showField="CatchAllData" ma:web="407f18db-4484-4019-aa09-1dbbffd475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7f18db-4484-4019-aa09-1dbbffd4757e" xsi:nil="true"/>
    <lcf76f155ced4ddcb4097134ff3c332f xmlns="766d2235-8710-4cc5-afc0-50e6fa02d55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DCCEC5-660D-49FB-9C5D-ED63252AE5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DC0BAC-7BF4-4927-B35F-5F62A950037D}">
  <ds:schemaRefs>
    <ds:schemaRef ds:uri="766d2235-8710-4cc5-afc0-50e6fa02d552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407f18db-4484-4019-aa09-1dbbffd4757e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1EC3236-198D-46D8-A452-57D10A13EE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struktura</vt:lpstr>
      <vt:lpstr>01_HW ED</vt:lpstr>
      <vt:lpstr>Analýza měřících bodů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2021-03-26T10:36:12Z</dcterms:created>
  <dcterms:modified xsi:type="dcterms:W3CDTF">2025-09-19T09:04:44Z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  <property fmtid="{D5CDD505-2E9C-101B-9397-08002B2CF9AE}" pid="3" name="MediaServiceImageTags">
    <vt:lpwstr/>
  </property>
</Properties>
</file>